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defaultThemeVersion="166925"/>
  <mc:AlternateContent xmlns:mc="http://schemas.openxmlformats.org/markup-compatibility/2006">
    <mc:Choice Requires="x15">
      <x15ac:absPath xmlns:x15ac="http://schemas.microsoft.com/office/spreadsheetml/2010/11/ac" url="https://d.docs.live.net/0a3d096d920848bb/デスクトップ/岡山建設/【終了】/［2023^J07］インボイス指定請求書/［取引先⇒岡山］HP掲載用/"/>
    </mc:Choice>
  </mc:AlternateContent>
  <xr:revisionPtr revIDLastSave="20" documentId="8_{61ADA5C8-43D1-40E8-98D8-C69FD7AB7AFC}" xr6:coauthVersionLast="47" xr6:coauthVersionMax="47" xr10:uidLastSave="{6C95E6D2-5930-4590-9FE4-E9183AE61A3A}"/>
  <workbookProtection workbookAlgorithmName="SHA-512" workbookHashValue="yUpFUtUmWjmvE/A8qOLEugm/P1S+sK1QFBSLrme/UffdciWia5KZWd2Ly92m2gGQ0k0t0k7hvf/gVsjuSL2n6g==" workbookSaltValue="DwmUfe/kf60JtXeYUk2OeA==" workbookSpinCount="100000" lockStructure="1"/>
  <bookViews>
    <workbookView xWindow="-120" yWindow="-120" windowWidth="29040" windowHeight="15840" xr2:uid="{345DC202-2A11-48A7-9B48-5C44550CD457}"/>
  </bookViews>
  <sheets>
    <sheet name="指定請求書（控用）" sheetId="1" r:id="rId1"/>
    <sheet name="指定請求書（提出用）" sheetId="4" r:id="rId2"/>
    <sheet name="指定請求書 別紙（控用）" sheetId="5" r:id="rId3"/>
    <sheet name="指定請求書 別紙 （提出用）" sheetId="6" r:id="rId4"/>
    <sheet name="指定請求書について" sheetId="7" state="hidden" r:id="rId5"/>
    <sheet name="指定請求書 別紙について" sheetId="8" state="hidden" r:id="rId6"/>
  </sheets>
  <definedNames>
    <definedName name="_xlnm.Print_Area" localSheetId="3">'指定請求書 別紙 （提出用）'!$A$1:$AL$41</definedName>
    <definedName name="_xlnm.Print_Area" localSheetId="2">'指定請求書 別紙（控用）'!$A$1:$AL$41</definedName>
    <definedName name="_xlnm.Print_Area" localSheetId="5">'指定請求書 別紙について'!$A$1:$AQ$124</definedName>
    <definedName name="_xlnm.Print_Area" localSheetId="0">'指定請求書（控用）'!$A$1:$AL$39</definedName>
    <definedName name="_xlnm.Print_Area" localSheetId="1">'指定請求書（提出用）'!$A$1:$AL$98</definedName>
    <definedName name="_xlnm.Print_Area" localSheetId="4">指定請求書について!$A$1:$AQ$106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3" i="5" l="1"/>
  <c r="AB32" i="5"/>
  <c r="AB31" i="5"/>
  <c r="AB30" i="5"/>
  <c r="AB29" i="5"/>
  <c r="AB28" i="5"/>
  <c r="AB27" i="5"/>
  <c r="AB26" i="5"/>
  <c r="AB25" i="5"/>
  <c r="AB24" i="5"/>
  <c r="AB23" i="5"/>
  <c r="AB22" i="5"/>
  <c r="AB21" i="5"/>
  <c r="AB20" i="5"/>
  <c r="AB19" i="5"/>
  <c r="AB18" i="5"/>
  <c r="AB17" i="5"/>
  <c r="AB16" i="5"/>
  <c r="AB15" i="5"/>
  <c r="AB14" i="5"/>
  <c r="AB29" i="1"/>
  <c r="AB28" i="1"/>
  <c r="AB27" i="1"/>
  <c r="AB26" i="1"/>
  <c r="AB25" i="1"/>
  <c r="AB24" i="1"/>
  <c r="AB23" i="1"/>
  <c r="AB22" i="1"/>
  <c r="AB21" i="1"/>
  <c r="Q67" i="4" l="1"/>
  <c r="P67" i="4"/>
  <c r="AK1" i="4"/>
  <c r="AK50" i="4" s="1"/>
  <c r="AK1" i="5"/>
  <c r="AK1" i="6"/>
  <c r="AK85" i="4"/>
  <c r="AJ85" i="4"/>
  <c r="AB27" i="4"/>
  <c r="AB76" i="4" s="1"/>
  <c r="AK52" i="4"/>
  <c r="AJ52" i="4"/>
  <c r="AI52" i="4"/>
  <c r="AH52" i="4"/>
  <c r="AG52" i="4"/>
  <c r="AF52" i="4"/>
  <c r="AE52" i="4"/>
  <c r="AD52" i="4"/>
  <c r="AC52" i="4"/>
  <c r="AB52" i="4"/>
  <c r="AA52" i="4"/>
  <c r="Z52" i="4"/>
  <c r="Y52" i="4"/>
  <c r="X52" i="4"/>
  <c r="AG80" i="4"/>
  <c r="AF80" i="4"/>
  <c r="AE80" i="4"/>
  <c r="AD80" i="4"/>
  <c r="AC80" i="4"/>
  <c r="AB80" i="4"/>
  <c r="AG79" i="4"/>
  <c r="AF79" i="4"/>
  <c r="AE79" i="4"/>
  <c r="AD79" i="4"/>
  <c r="AC79" i="4"/>
  <c r="AG85" i="4"/>
  <c r="AF85" i="4"/>
  <c r="AE85" i="4"/>
  <c r="AD85" i="4"/>
  <c r="AC85" i="4"/>
  <c r="AG84" i="4"/>
  <c r="AF84" i="4"/>
  <c r="AE84" i="4"/>
  <c r="AD84" i="4"/>
  <c r="AC84" i="4"/>
  <c r="AG83" i="4"/>
  <c r="AF83" i="4"/>
  <c r="AE83" i="4"/>
  <c r="AD83" i="4"/>
  <c r="AC83" i="4"/>
  <c r="AG82" i="4"/>
  <c r="AF82" i="4"/>
  <c r="AE82" i="4"/>
  <c r="AD82" i="4"/>
  <c r="AC82" i="4"/>
  <c r="X85" i="4"/>
  <c r="W85" i="4"/>
  <c r="V85" i="4"/>
  <c r="U85" i="4"/>
  <c r="T85" i="4"/>
  <c r="X84" i="4"/>
  <c r="W84" i="4"/>
  <c r="V84" i="4"/>
  <c r="U84" i="4"/>
  <c r="T84" i="4"/>
  <c r="X83" i="4"/>
  <c r="W83" i="4"/>
  <c r="V83" i="4"/>
  <c r="U83" i="4"/>
  <c r="T83" i="4"/>
  <c r="X82" i="4"/>
  <c r="W82" i="4"/>
  <c r="V82" i="4"/>
  <c r="U82" i="4"/>
  <c r="T82" i="4"/>
  <c r="O85" i="4"/>
  <c r="N85" i="4"/>
  <c r="M85" i="4"/>
  <c r="L85" i="4"/>
  <c r="K85" i="4"/>
  <c r="O84" i="4"/>
  <c r="N84" i="4"/>
  <c r="M84" i="4"/>
  <c r="L84" i="4"/>
  <c r="K84" i="4"/>
  <c r="O83" i="4"/>
  <c r="N83" i="4"/>
  <c r="M83" i="4"/>
  <c r="L83" i="4"/>
  <c r="K83" i="4"/>
  <c r="O82" i="4"/>
  <c r="N82" i="4"/>
  <c r="M82" i="4"/>
  <c r="L82" i="4"/>
  <c r="K82" i="4"/>
  <c r="F84" i="4"/>
  <c r="E84" i="4"/>
  <c r="D84" i="4"/>
  <c r="F83" i="4"/>
  <c r="E83" i="4"/>
  <c r="D83" i="4"/>
  <c r="F82" i="4"/>
  <c r="E82" i="4"/>
  <c r="D82" i="4"/>
  <c r="AK78" i="4"/>
  <c r="AJ78" i="4"/>
  <c r="AI78" i="4"/>
  <c r="AH78" i="4"/>
  <c r="AK77" i="4"/>
  <c r="AJ77" i="4"/>
  <c r="AI77" i="4"/>
  <c r="AH77" i="4"/>
  <c r="AK76" i="4"/>
  <c r="AJ76" i="4"/>
  <c r="AI76" i="4"/>
  <c r="AK75" i="4"/>
  <c r="AJ75" i="4"/>
  <c r="AI75" i="4"/>
  <c r="AK74" i="4"/>
  <c r="AJ74" i="4"/>
  <c r="AI74" i="4"/>
  <c r="AK73" i="4"/>
  <c r="AJ73" i="4"/>
  <c r="AI73" i="4"/>
  <c r="AK72" i="4"/>
  <c r="AJ72" i="4"/>
  <c r="AI72" i="4"/>
  <c r="AK71" i="4"/>
  <c r="AJ71" i="4"/>
  <c r="AI71" i="4"/>
  <c r="AK70" i="4"/>
  <c r="AJ70" i="4"/>
  <c r="AI70" i="4"/>
  <c r="AA78" i="4"/>
  <c r="Z78" i="4"/>
  <c r="Y78" i="4"/>
  <c r="X78" i="4"/>
  <c r="W78" i="4"/>
  <c r="AA77" i="4"/>
  <c r="Z77" i="4"/>
  <c r="Y77" i="4"/>
  <c r="X77" i="4"/>
  <c r="W77" i="4"/>
  <c r="AA72" i="4"/>
  <c r="Z72" i="4"/>
  <c r="Y72" i="4"/>
  <c r="X72" i="4"/>
  <c r="W72" i="4"/>
  <c r="AA71" i="4"/>
  <c r="Z71" i="4"/>
  <c r="Y71" i="4"/>
  <c r="X71" i="4"/>
  <c r="W71" i="4"/>
  <c r="AA70" i="4"/>
  <c r="Z70" i="4"/>
  <c r="Y70" i="4"/>
  <c r="X70" i="4"/>
  <c r="W70" i="4"/>
  <c r="V78" i="4"/>
  <c r="U78" i="4"/>
  <c r="V77" i="4"/>
  <c r="U77" i="4"/>
  <c r="V72" i="4"/>
  <c r="U72" i="4"/>
  <c r="V71" i="4"/>
  <c r="U71" i="4"/>
  <c r="V70" i="4"/>
  <c r="U70" i="4"/>
  <c r="T78" i="4"/>
  <c r="S78" i="4"/>
  <c r="R78" i="4"/>
  <c r="T77" i="4"/>
  <c r="S77" i="4"/>
  <c r="R77" i="4"/>
  <c r="T72" i="4"/>
  <c r="S72" i="4"/>
  <c r="R72" i="4"/>
  <c r="T71" i="4"/>
  <c r="S71" i="4"/>
  <c r="R71" i="4"/>
  <c r="T70" i="4"/>
  <c r="S70" i="4"/>
  <c r="R70" i="4"/>
  <c r="Q78" i="4"/>
  <c r="P78" i="4"/>
  <c r="O78" i="4"/>
  <c r="N78" i="4"/>
  <c r="M78" i="4"/>
  <c r="L78" i="4"/>
  <c r="K78" i="4"/>
  <c r="J78" i="4"/>
  <c r="I78" i="4"/>
  <c r="H78" i="4"/>
  <c r="G78" i="4"/>
  <c r="F78" i="4"/>
  <c r="Q77" i="4"/>
  <c r="P77" i="4"/>
  <c r="O77" i="4"/>
  <c r="N77" i="4"/>
  <c r="M77" i="4"/>
  <c r="L77" i="4"/>
  <c r="K77" i="4"/>
  <c r="J77" i="4"/>
  <c r="I77" i="4"/>
  <c r="H77" i="4"/>
  <c r="G77" i="4"/>
  <c r="F77" i="4"/>
  <c r="Q72" i="4"/>
  <c r="P72" i="4"/>
  <c r="O72" i="4"/>
  <c r="N72" i="4"/>
  <c r="M72" i="4"/>
  <c r="L72" i="4"/>
  <c r="K72" i="4"/>
  <c r="J72" i="4"/>
  <c r="I72" i="4"/>
  <c r="H72" i="4"/>
  <c r="G72" i="4"/>
  <c r="F72" i="4"/>
  <c r="Q71" i="4"/>
  <c r="P71" i="4"/>
  <c r="O71" i="4"/>
  <c r="N71" i="4"/>
  <c r="M71" i="4"/>
  <c r="L71" i="4"/>
  <c r="K71" i="4"/>
  <c r="J71" i="4"/>
  <c r="I71" i="4"/>
  <c r="H71" i="4"/>
  <c r="G71" i="4"/>
  <c r="F71" i="4"/>
  <c r="Q70" i="4"/>
  <c r="P70" i="4"/>
  <c r="O70" i="4"/>
  <c r="N70" i="4"/>
  <c r="M70" i="4"/>
  <c r="L70" i="4"/>
  <c r="K70" i="4"/>
  <c r="J70" i="4"/>
  <c r="I70" i="4"/>
  <c r="H70" i="4"/>
  <c r="G70" i="4"/>
  <c r="F70" i="4"/>
  <c r="E78" i="4"/>
  <c r="D78" i="4"/>
  <c r="C78" i="4"/>
  <c r="E77" i="4"/>
  <c r="D77" i="4"/>
  <c r="C77" i="4"/>
  <c r="E72" i="4"/>
  <c r="D72" i="4"/>
  <c r="C72" i="4"/>
  <c r="E71" i="4"/>
  <c r="D71" i="4"/>
  <c r="C71" i="4"/>
  <c r="E70" i="4"/>
  <c r="D70" i="4"/>
  <c r="C70" i="4"/>
  <c r="Y67" i="4"/>
  <c r="X67" i="4"/>
  <c r="AB66" i="4"/>
  <c r="AA66" i="4"/>
  <c r="AB65" i="4"/>
  <c r="AA65" i="4"/>
  <c r="R66" i="4"/>
  <c r="Q66" i="4"/>
  <c r="P66" i="4"/>
  <c r="O66" i="4"/>
  <c r="N66" i="4"/>
  <c r="M66" i="4"/>
  <c r="L66" i="4"/>
  <c r="K66" i="4"/>
  <c r="J66" i="4"/>
  <c r="I66" i="4"/>
  <c r="H66" i="4"/>
  <c r="R65" i="4"/>
  <c r="Q65" i="4"/>
  <c r="P65" i="4"/>
  <c r="O65" i="4"/>
  <c r="N65" i="4"/>
  <c r="M65" i="4"/>
  <c r="L65" i="4"/>
  <c r="K65" i="4"/>
  <c r="J65" i="4"/>
  <c r="I65" i="4"/>
  <c r="Y61" i="4"/>
  <c r="X61" i="4"/>
  <c r="AF61" i="4"/>
  <c r="AE61" i="4"/>
  <c r="AB61" i="4"/>
  <c r="AI60" i="4"/>
  <c r="AH60" i="4"/>
  <c r="AG60" i="4"/>
  <c r="AF60" i="4"/>
  <c r="AE60" i="4"/>
  <c r="AD60" i="4"/>
  <c r="AC60" i="4"/>
  <c r="AB60" i="4"/>
  <c r="AA60" i="4"/>
  <c r="Z60" i="4"/>
  <c r="Y60" i="4"/>
  <c r="X60" i="4"/>
  <c r="AK59" i="4"/>
  <c r="AJ59" i="4"/>
  <c r="AI59" i="4"/>
  <c r="AH59" i="4"/>
  <c r="AG59" i="4"/>
  <c r="AF59" i="4"/>
  <c r="AE59" i="4"/>
  <c r="AD59" i="4"/>
  <c r="AC59" i="4"/>
  <c r="AB59" i="4"/>
  <c r="AA59" i="4"/>
  <c r="Z59" i="4"/>
  <c r="Y59" i="4"/>
  <c r="X59" i="4"/>
  <c r="W59" i="4"/>
  <c r="AK58" i="4"/>
  <c r="AJ58" i="4"/>
  <c r="AI58" i="4"/>
  <c r="AH58" i="4"/>
  <c r="AG58" i="4"/>
  <c r="AF58" i="4"/>
  <c r="AE58" i="4"/>
  <c r="AD58" i="4"/>
  <c r="AC58" i="4"/>
  <c r="AB58" i="4"/>
  <c r="AA58" i="4"/>
  <c r="Z58" i="4"/>
  <c r="Y58" i="4"/>
  <c r="X58" i="4"/>
  <c r="AK57" i="4"/>
  <c r="AJ57" i="4"/>
  <c r="AH57" i="4"/>
  <c r="AG57" i="4"/>
  <c r="AE57" i="4"/>
  <c r="AD57" i="4"/>
  <c r="AB57" i="4"/>
  <c r="AA57" i="4"/>
  <c r="Y57" i="4"/>
  <c r="X57" i="4"/>
  <c r="AK56" i="4"/>
  <c r="AJ56" i="4"/>
  <c r="AH56" i="4"/>
  <c r="AG56" i="4"/>
  <c r="AE56" i="4"/>
  <c r="AD56" i="4"/>
  <c r="AB56" i="4"/>
  <c r="AA56" i="4"/>
  <c r="Y56" i="4"/>
  <c r="X56" i="4"/>
  <c r="AK55" i="4"/>
  <c r="AJ55" i="4"/>
  <c r="AH55" i="4"/>
  <c r="AG55" i="4"/>
  <c r="AE55" i="4"/>
  <c r="AD55" i="4"/>
  <c r="AB55" i="4"/>
  <c r="AA55" i="4"/>
  <c r="Y55" i="4"/>
  <c r="X55" i="4"/>
  <c r="R61" i="4"/>
  <c r="U91" i="4" s="1"/>
  <c r="Q61" i="4"/>
  <c r="P61" i="4"/>
  <c r="S91" i="4" s="1"/>
  <c r="O61" i="4"/>
  <c r="N61" i="4"/>
  <c r="M61" i="4"/>
  <c r="P91" i="4" s="1"/>
  <c r="L61" i="4"/>
  <c r="K61" i="4"/>
  <c r="N91" i="4" s="1"/>
  <c r="H61" i="4"/>
  <c r="I61" i="4"/>
  <c r="L91" i="4" s="1"/>
  <c r="G61" i="4"/>
  <c r="F61" i="4"/>
  <c r="I91" i="4" s="1"/>
  <c r="E61" i="4"/>
  <c r="D61" i="4"/>
  <c r="G91" i="4" s="1"/>
  <c r="C61" i="4"/>
  <c r="B61" i="4"/>
  <c r="R59" i="4"/>
  <c r="Q59" i="4"/>
  <c r="P59" i="4"/>
  <c r="O59" i="4"/>
  <c r="N59" i="4"/>
  <c r="M59" i="4"/>
  <c r="L59" i="4"/>
  <c r="K59" i="4"/>
  <c r="J59" i="4"/>
  <c r="I59" i="4"/>
  <c r="H59" i="4"/>
  <c r="G59" i="4"/>
  <c r="F59" i="4"/>
  <c r="R58" i="4"/>
  <c r="Q58" i="4"/>
  <c r="P58" i="4"/>
  <c r="O58" i="4"/>
  <c r="N58" i="4"/>
  <c r="M58" i="4"/>
  <c r="L58" i="4"/>
  <c r="K58" i="4"/>
  <c r="J58" i="4"/>
  <c r="I58" i="4"/>
  <c r="H58" i="4"/>
  <c r="G58" i="4"/>
  <c r="F58" i="4"/>
  <c r="R57" i="4"/>
  <c r="Q57" i="4"/>
  <c r="P57" i="4"/>
  <c r="O57" i="4"/>
  <c r="N57" i="4"/>
  <c r="M57" i="4"/>
  <c r="L57" i="4"/>
  <c r="K57" i="4"/>
  <c r="J57" i="4"/>
  <c r="I57" i="4"/>
  <c r="H57" i="4"/>
  <c r="G57" i="4"/>
  <c r="F57" i="4"/>
  <c r="R56" i="4"/>
  <c r="Q56" i="4"/>
  <c r="P56" i="4"/>
  <c r="O56" i="4"/>
  <c r="N56" i="4"/>
  <c r="M56" i="4"/>
  <c r="L56" i="4"/>
  <c r="K56" i="4"/>
  <c r="J56" i="4"/>
  <c r="I56" i="4"/>
  <c r="H56" i="4"/>
  <c r="G56" i="4"/>
  <c r="F56" i="4"/>
  <c r="AH54" i="4"/>
  <c r="AC54" i="4"/>
  <c r="AB54" i="4"/>
  <c r="Y54" i="4"/>
  <c r="X54" i="4"/>
  <c r="R54" i="4"/>
  <c r="Q54" i="4"/>
  <c r="P54" i="4"/>
  <c r="O54" i="4"/>
  <c r="N54" i="4"/>
  <c r="M54" i="4"/>
  <c r="L54" i="4"/>
  <c r="K54" i="4"/>
  <c r="J54" i="4"/>
  <c r="I54" i="4"/>
  <c r="H54" i="4"/>
  <c r="G54" i="4"/>
  <c r="J55" i="4"/>
  <c r="K55" i="4"/>
  <c r="M55" i="4"/>
  <c r="P55" i="4"/>
  <c r="T91" i="4"/>
  <c r="K91" i="4"/>
  <c r="H91" i="4"/>
  <c r="AH66" i="4"/>
  <c r="R91" i="4"/>
  <c r="Q91" i="4"/>
  <c r="J91" i="4"/>
  <c r="E91" i="4"/>
  <c r="E88" i="4"/>
  <c r="W21" i="4"/>
  <c r="X21" i="4"/>
  <c r="Y21" i="4"/>
  <c r="Z21" i="4"/>
  <c r="AA21" i="4"/>
  <c r="R21" i="4"/>
  <c r="S21" i="4"/>
  <c r="T21" i="4"/>
  <c r="B11" i="5"/>
  <c r="E11" i="5"/>
  <c r="J39" i="5"/>
  <c r="J38" i="5"/>
  <c r="J37" i="5"/>
  <c r="P11" i="5"/>
  <c r="F6" i="5"/>
  <c r="H14" i="8"/>
  <c r="U85" i="8"/>
  <c r="L85" i="8"/>
  <c r="AD85" i="8" s="1"/>
  <c r="L84" i="8"/>
  <c r="U84" i="8" s="1"/>
  <c r="AD79" i="8"/>
  <c r="AD78" i="8"/>
  <c r="AD77" i="8"/>
  <c r="AD76" i="8"/>
  <c r="AD75" i="8"/>
  <c r="AD74" i="8"/>
  <c r="AD73" i="8"/>
  <c r="AD72" i="8"/>
  <c r="AD71" i="8"/>
  <c r="AD35" i="8"/>
  <c r="AD34" i="8"/>
  <c r="AD33" i="8"/>
  <c r="AD32" i="8"/>
  <c r="AD31" i="8"/>
  <c r="AD30" i="8"/>
  <c r="AD29" i="8"/>
  <c r="AD28" i="8"/>
  <c r="AD27" i="8"/>
  <c r="AD26" i="8"/>
  <c r="AD25" i="8"/>
  <c r="AD24" i="8"/>
  <c r="AD23" i="8"/>
  <c r="AD22" i="8"/>
  <c r="L47" i="8"/>
  <c r="AD41" i="8"/>
  <c r="AD40" i="8"/>
  <c r="L46" i="8" s="1"/>
  <c r="AD39" i="8"/>
  <c r="AD38" i="8"/>
  <c r="AD37" i="8"/>
  <c r="AD36" i="8"/>
  <c r="T19" i="8"/>
  <c r="S19" i="8"/>
  <c r="R19" i="8"/>
  <c r="Q19" i="8"/>
  <c r="P19" i="8"/>
  <c r="O19" i="8"/>
  <c r="N19" i="8"/>
  <c r="M19" i="8"/>
  <c r="L19" i="8"/>
  <c r="K19" i="8"/>
  <c r="J19" i="8"/>
  <c r="I19" i="8"/>
  <c r="H19" i="8"/>
  <c r="G19" i="8"/>
  <c r="F19" i="8"/>
  <c r="E19" i="8"/>
  <c r="D19" i="8"/>
  <c r="Y14" i="8"/>
  <c r="AM13" i="8"/>
  <c r="AL13" i="8"/>
  <c r="AK13" i="8"/>
  <c r="AJ13" i="8"/>
  <c r="H13" i="8"/>
  <c r="AD84" i="8" l="1"/>
  <c r="L83" i="8"/>
  <c r="L86" i="8" s="1"/>
  <c r="L45" i="8"/>
  <c r="L48" i="8" s="1"/>
  <c r="AB17" i="8" s="1"/>
  <c r="AD80" i="8"/>
  <c r="AD42" i="8"/>
  <c r="U83" i="8" l="1"/>
  <c r="U86" i="8" s="1"/>
  <c r="Y11" i="8"/>
  <c r="AD83" i="8" l="1"/>
  <c r="AD86" i="8" s="1"/>
  <c r="J66" i="8" s="1"/>
  <c r="Y53" i="8" s="1"/>
  <c r="L42" i="7"/>
  <c r="AD37" i="7"/>
  <c r="AD36" i="7"/>
  <c r="AD35" i="7"/>
  <c r="AD34" i="7"/>
  <c r="AD33" i="7"/>
  <c r="AD32" i="7"/>
  <c r="AD31" i="7"/>
  <c r="L43" i="7" s="1"/>
  <c r="AD30" i="7"/>
  <c r="AD29" i="7"/>
  <c r="L41" i="7" s="1"/>
  <c r="AI3" i="4"/>
  <c r="AF3" i="4"/>
  <c r="AC3" i="4"/>
  <c r="Z3" i="4"/>
  <c r="AK16" i="4"/>
  <c r="AK65" i="4" s="1"/>
  <c r="AD12" i="4"/>
  <c r="AD61" i="4" s="1"/>
  <c r="AA12" i="4"/>
  <c r="AA61" i="4" s="1"/>
  <c r="W12" i="4"/>
  <c r="W61" i="4" s="1"/>
  <c r="W21" i="6"/>
  <c r="R21" i="6"/>
  <c r="U41" i="7" l="1"/>
  <c r="L44" i="7"/>
  <c r="U43" i="7"/>
  <c r="AD43" i="7" s="1"/>
  <c r="AD38" i="7"/>
  <c r="U42" i="7"/>
  <c r="AD42" i="7" s="1"/>
  <c r="U44" i="7" l="1"/>
  <c r="AD41" i="7"/>
  <c r="AD44" i="7" s="1"/>
  <c r="J24" i="7" l="1"/>
  <c r="Y11" i="7" s="1"/>
  <c r="W6" i="6"/>
  <c r="W6" i="5"/>
  <c r="G11" i="6"/>
  <c r="D11" i="6"/>
  <c r="G11" i="5"/>
  <c r="G12" i="4"/>
  <c r="J42" i="4" s="1"/>
  <c r="D12" i="4"/>
  <c r="G42" i="4" s="1"/>
  <c r="P11" i="6"/>
  <c r="P12" i="4"/>
  <c r="S42" i="4" s="1"/>
  <c r="AH33" i="6"/>
  <c r="AH32" i="6"/>
  <c r="AH31" i="6"/>
  <c r="AH30" i="6"/>
  <c r="AH29" i="6"/>
  <c r="AH28" i="6"/>
  <c r="AH27" i="6"/>
  <c r="AH26" i="6"/>
  <c r="AH25" i="6"/>
  <c r="AH24" i="6"/>
  <c r="AH23" i="6"/>
  <c r="AH22" i="6"/>
  <c r="AH21" i="6"/>
  <c r="AH20" i="6"/>
  <c r="AH19" i="6"/>
  <c r="AH18" i="6"/>
  <c r="AH17" i="6"/>
  <c r="AH16" i="6"/>
  <c r="AH15" i="6"/>
  <c r="AH14" i="6"/>
  <c r="W33" i="6"/>
  <c r="W32" i="6"/>
  <c r="W31" i="6"/>
  <c r="W30" i="6"/>
  <c r="W29" i="6"/>
  <c r="W28" i="6"/>
  <c r="W27" i="6"/>
  <c r="W26" i="6"/>
  <c r="W25" i="6"/>
  <c r="W24" i="6"/>
  <c r="W23" i="6"/>
  <c r="W22" i="6"/>
  <c r="W20" i="6"/>
  <c r="W19" i="6"/>
  <c r="W18" i="6"/>
  <c r="W17" i="6"/>
  <c r="W16" i="6"/>
  <c r="W15" i="6"/>
  <c r="W14" i="6"/>
  <c r="U33" i="6"/>
  <c r="U32" i="6"/>
  <c r="U31" i="6"/>
  <c r="U30" i="6"/>
  <c r="U29" i="6"/>
  <c r="U28" i="6"/>
  <c r="U27" i="6"/>
  <c r="U26" i="6"/>
  <c r="U25" i="6"/>
  <c r="U24" i="6"/>
  <c r="U23" i="6"/>
  <c r="U22" i="6"/>
  <c r="U21" i="6"/>
  <c r="U20" i="6"/>
  <c r="U19" i="6"/>
  <c r="U18" i="6"/>
  <c r="U17" i="6"/>
  <c r="U16" i="6"/>
  <c r="U15" i="6"/>
  <c r="U14" i="6"/>
  <c r="R33" i="6"/>
  <c r="R32" i="6"/>
  <c r="R31" i="6"/>
  <c r="R30" i="6"/>
  <c r="R29" i="6"/>
  <c r="R28" i="6"/>
  <c r="R27" i="6"/>
  <c r="R26" i="6"/>
  <c r="R25" i="6"/>
  <c r="R24" i="6"/>
  <c r="R23" i="6"/>
  <c r="R22" i="6"/>
  <c r="R20" i="6"/>
  <c r="R19" i="6"/>
  <c r="R18" i="6"/>
  <c r="R17" i="6"/>
  <c r="R16" i="6"/>
  <c r="R15" i="6"/>
  <c r="R14" i="6"/>
  <c r="Q33" i="6"/>
  <c r="P33" i="6"/>
  <c r="O33" i="6"/>
  <c r="N33" i="6"/>
  <c r="M33" i="6"/>
  <c r="L33" i="6"/>
  <c r="K33" i="6"/>
  <c r="I33" i="6"/>
  <c r="H33" i="6"/>
  <c r="G33" i="6"/>
  <c r="F33" i="6"/>
  <c r="Q32" i="6"/>
  <c r="P32" i="6"/>
  <c r="O32" i="6"/>
  <c r="N32" i="6"/>
  <c r="M32" i="6"/>
  <c r="L32" i="6"/>
  <c r="K32" i="6"/>
  <c r="I32" i="6"/>
  <c r="H32" i="6"/>
  <c r="G32" i="6"/>
  <c r="F32" i="6"/>
  <c r="Q31" i="6"/>
  <c r="P31" i="6"/>
  <c r="O31" i="6"/>
  <c r="N31" i="6"/>
  <c r="M31" i="6"/>
  <c r="L31" i="6"/>
  <c r="K31" i="6"/>
  <c r="I31" i="6"/>
  <c r="H31" i="6"/>
  <c r="G31" i="6"/>
  <c r="F31" i="6"/>
  <c r="Q30" i="6"/>
  <c r="P30" i="6"/>
  <c r="O30" i="6"/>
  <c r="N30" i="6"/>
  <c r="M30" i="6"/>
  <c r="L30" i="6"/>
  <c r="K30" i="6"/>
  <c r="J30" i="6"/>
  <c r="I30" i="6"/>
  <c r="H30" i="6"/>
  <c r="G30" i="6"/>
  <c r="F30" i="6"/>
  <c r="Q29" i="6"/>
  <c r="P29" i="6"/>
  <c r="O29" i="6"/>
  <c r="N29" i="6"/>
  <c r="M29" i="6"/>
  <c r="L29" i="6"/>
  <c r="K29" i="6"/>
  <c r="J29" i="6"/>
  <c r="I29" i="6"/>
  <c r="H29" i="6"/>
  <c r="G29" i="6"/>
  <c r="F29" i="6"/>
  <c r="Q28" i="6"/>
  <c r="P28" i="6"/>
  <c r="O28" i="6"/>
  <c r="N28" i="6"/>
  <c r="M28" i="6"/>
  <c r="L28" i="6"/>
  <c r="K28" i="6"/>
  <c r="J28" i="6"/>
  <c r="I28" i="6"/>
  <c r="H28" i="6"/>
  <c r="G28" i="6"/>
  <c r="F28" i="6"/>
  <c r="Q27" i="6"/>
  <c r="P27" i="6"/>
  <c r="O27" i="6"/>
  <c r="N27" i="6"/>
  <c r="M27" i="6"/>
  <c r="L27" i="6"/>
  <c r="K27" i="6"/>
  <c r="J27" i="6"/>
  <c r="I27" i="6"/>
  <c r="H27" i="6"/>
  <c r="G27" i="6"/>
  <c r="F27" i="6"/>
  <c r="Q26" i="6"/>
  <c r="P26" i="6"/>
  <c r="O26" i="6"/>
  <c r="N26" i="6"/>
  <c r="M26" i="6"/>
  <c r="L26" i="6"/>
  <c r="K26" i="6"/>
  <c r="J26" i="6"/>
  <c r="I26" i="6"/>
  <c r="H26" i="6"/>
  <c r="G26" i="6"/>
  <c r="F26" i="6"/>
  <c r="Q25" i="6"/>
  <c r="P25" i="6"/>
  <c r="O25" i="6"/>
  <c r="N25" i="6"/>
  <c r="M25" i="6"/>
  <c r="L25" i="6"/>
  <c r="K25" i="6"/>
  <c r="J25" i="6"/>
  <c r="I25" i="6"/>
  <c r="H25" i="6"/>
  <c r="G25" i="6"/>
  <c r="F25" i="6"/>
  <c r="Q24" i="6"/>
  <c r="P24" i="6"/>
  <c r="O24" i="6"/>
  <c r="N24" i="6"/>
  <c r="M24" i="6"/>
  <c r="L24" i="6"/>
  <c r="K24" i="6"/>
  <c r="J24" i="6"/>
  <c r="I24" i="6"/>
  <c r="H24" i="6"/>
  <c r="G24" i="6"/>
  <c r="F24" i="6"/>
  <c r="Q23" i="6"/>
  <c r="P23" i="6"/>
  <c r="O23" i="6"/>
  <c r="N23" i="6"/>
  <c r="M23" i="6"/>
  <c r="L23" i="6"/>
  <c r="K23" i="6"/>
  <c r="J23" i="6"/>
  <c r="I23" i="6"/>
  <c r="H23" i="6"/>
  <c r="G23" i="6"/>
  <c r="F23" i="6"/>
  <c r="Q22" i="6"/>
  <c r="P22" i="6"/>
  <c r="O22" i="6"/>
  <c r="N22" i="6"/>
  <c r="M22" i="6"/>
  <c r="L22" i="6"/>
  <c r="K22" i="6"/>
  <c r="J22" i="6"/>
  <c r="I22" i="6"/>
  <c r="H22" i="6"/>
  <c r="G22" i="6"/>
  <c r="F22" i="6"/>
  <c r="Q21" i="6"/>
  <c r="P21" i="6"/>
  <c r="O21" i="6"/>
  <c r="N21" i="6"/>
  <c r="M21" i="6"/>
  <c r="L21" i="6"/>
  <c r="K21" i="6"/>
  <c r="J21" i="6"/>
  <c r="I21" i="6"/>
  <c r="H21" i="6"/>
  <c r="G21" i="6"/>
  <c r="F21" i="6"/>
  <c r="Q20" i="6"/>
  <c r="P20" i="6"/>
  <c r="O20" i="6"/>
  <c r="N20" i="6"/>
  <c r="M20" i="6"/>
  <c r="L20" i="6"/>
  <c r="K20" i="6"/>
  <c r="J20" i="6"/>
  <c r="I20" i="6"/>
  <c r="H20" i="6"/>
  <c r="G20" i="6"/>
  <c r="F20" i="6"/>
  <c r="Q19" i="6"/>
  <c r="P19" i="6"/>
  <c r="O19" i="6"/>
  <c r="N19" i="6"/>
  <c r="M19" i="6"/>
  <c r="L19" i="6"/>
  <c r="K19" i="6"/>
  <c r="J19" i="6"/>
  <c r="I19" i="6"/>
  <c r="H19" i="6"/>
  <c r="G19" i="6"/>
  <c r="F19" i="6"/>
  <c r="Q18" i="6"/>
  <c r="P18" i="6"/>
  <c r="O18" i="6"/>
  <c r="N18" i="6"/>
  <c r="M18" i="6"/>
  <c r="L18" i="6"/>
  <c r="K18" i="6"/>
  <c r="J18" i="6"/>
  <c r="I18" i="6"/>
  <c r="H18" i="6"/>
  <c r="G18" i="6"/>
  <c r="F18" i="6"/>
  <c r="Q17" i="6"/>
  <c r="P17" i="6"/>
  <c r="O17" i="6"/>
  <c r="N17" i="6"/>
  <c r="M17" i="6"/>
  <c r="L17" i="6"/>
  <c r="K17" i="6"/>
  <c r="J17" i="6"/>
  <c r="I17" i="6"/>
  <c r="H17" i="6"/>
  <c r="G17" i="6"/>
  <c r="F17" i="6"/>
  <c r="Q16" i="6"/>
  <c r="P16" i="6"/>
  <c r="O16" i="6"/>
  <c r="N16" i="6"/>
  <c r="M16" i="6"/>
  <c r="L16" i="6"/>
  <c r="K16" i="6"/>
  <c r="J16" i="6"/>
  <c r="I16" i="6"/>
  <c r="H16" i="6"/>
  <c r="G16" i="6"/>
  <c r="F16" i="6"/>
  <c r="Q15" i="6"/>
  <c r="P15" i="6"/>
  <c r="O15" i="6"/>
  <c r="N15" i="6"/>
  <c r="M15" i="6"/>
  <c r="L15" i="6"/>
  <c r="K15" i="6"/>
  <c r="J15" i="6"/>
  <c r="I15" i="6"/>
  <c r="G15" i="6"/>
  <c r="F15" i="6"/>
  <c r="C33" i="6"/>
  <c r="C32" i="6"/>
  <c r="C31" i="6"/>
  <c r="C30" i="6"/>
  <c r="C29" i="6"/>
  <c r="C28" i="6"/>
  <c r="C27" i="6"/>
  <c r="C26" i="6"/>
  <c r="C25" i="6"/>
  <c r="C24" i="6"/>
  <c r="C23" i="6"/>
  <c r="C22" i="6"/>
  <c r="C21" i="6"/>
  <c r="C20" i="6"/>
  <c r="C19" i="6"/>
  <c r="C18" i="6"/>
  <c r="C17" i="6"/>
  <c r="C16" i="6"/>
  <c r="C15" i="6"/>
  <c r="C14" i="6"/>
  <c r="F14" i="6"/>
  <c r="Q14" i="6"/>
  <c r="P14" i="6"/>
  <c r="O14" i="6"/>
  <c r="N14" i="6"/>
  <c r="M14" i="6"/>
  <c r="L14" i="6"/>
  <c r="K14" i="6"/>
  <c r="J14" i="6"/>
  <c r="I14" i="6"/>
  <c r="H14" i="6"/>
  <c r="G14" i="6"/>
  <c r="AI11" i="6"/>
  <c r="R11" i="6"/>
  <c r="Q11" i="6"/>
  <c r="O11" i="6"/>
  <c r="N11" i="6"/>
  <c r="M11" i="6"/>
  <c r="L11" i="6"/>
  <c r="K11" i="6"/>
  <c r="J11" i="6"/>
  <c r="I11" i="6"/>
  <c r="H11" i="6"/>
  <c r="F11" i="6"/>
  <c r="E11" i="6"/>
  <c r="C11" i="6"/>
  <c r="B11" i="6"/>
  <c r="F6" i="6"/>
  <c r="AK5" i="6"/>
  <c r="AJ5" i="6"/>
  <c r="AI5" i="6"/>
  <c r="AH5" i="6"/>
  <c r="F5" i="6"/>
  <c r="AI11" i="5"/>
  <c r="AK5" i="5"/>
  <c r="AJ5" i="5"/>
  <c r="AI5" i="5"/>
  <c r="AH5" i="5"/>
  <c r="AH27" i="4"/>
  <c r="AH76" i="4" s="1"/>
  <c r="AG27" i="4"/>
  <c r="AG76" i="4" s="1"/>
  <c r="AF27" i="4"/>
  <c r="AF76" i="4" s="1"/>
  <c r="AE27" i="4"/>
  <c r="AE76" i="4" s="1"/>
  <c r="AD27" i="4"/>
  <c r="AD76" i="4" s="1"/>
  <c r="AC27" i="4"/>
  <c r="AC76" i="4" s="1"/>
  <c r="AA27" i="4"/>
  <c r="AA76" i="4" s="1"/>
  <c r="Z27" i="4"/>
  <c r="Z76" i="4" s="1"/>
  <c r="Y27" i="4"/>
  <c r="Y76" i="4" s="1"/>
  <c r="X27" i="4"/>
  <c r="X76" i="4" s="1"/>
  <c r="W27" i="4"/>
  <c r="W76" i="4" s="1"/>
  <c r="V27" i="4"/>
  <c r="V76" i="4" s="1"/>
  <c r="U27" i="4"/>
  <c r="U76" i="4" s="1"/>
  <c r="T27" i="4"/>
  <c r="T76" i="4" s="1"/>
  <c r="S27" i="4"/>
  <c r="S76" i="4" s="1"/>
  <c r="R27" i="4"/>
  <c r="R76" i="4" s="1"/>
  <c r="Q27" i="4"/>
  <c r="Q76" i="4" s="1"/>
  <c r="P27" i="4"/>
  <c r="P76" i="4" s="1"/>
  <c r="O27" i="4"/>
  <c r="O76" i="4" s="1"/>
  <c r="N27" i="4"/>
  <c r="N76" i="4" s="1"/>
  <c r="M27" i="4"/>
  <c r="M76" i="4" s="1"/>
  <c r="L27" i="4"/>
  <c r="L76" i="4" s="1"/>
  <c r="K27" i="4"/>
  <c r="K76" i="4" s="1"/>
  <c r="J27" i="4"/>
  <c r="J76" i="4" s="1"/>
  <c r="I27" i="4"/>
  <c r="I76" i="4" s="1"/>
  <c r="H27" i="4"/>
  <c r="H76" i="4" s="1"/>
  <c r="G27" i="4"/>
  <c r="G76" i="4" s="1"/>
  <c r="F27" i="4"/>
  <c r="F76" i="4" s="1"/>
  <c r="E27" i="4"/>
  <c r="E76" i="4" s="1"/>
  <c r="D27" i="4"/>
  <c r="D76" i="4" s="1"/>
  <c r="C27" i="4"/>
  <c r="C76" i="4" s="1"/>
  <c r="R11" i="5"/>
  <c r="Q11" i="5"/>
  <c r="O11" i="5"/>
  <c r="N11" i="5"/>
  <c r="M11" i="5"/>
  <c r="L11" i="5"/>
  <c r="K11" i="5"/>
  <c r="J11" i="5"/>
  <c r="I11" i="5"/>
  <c r="H11" i="5"/>
  <c r="F11" i="5"/>
  <c r="C11" i="5"/>
  <c r="F5" i="5"/>
  <c r="W8" i="4"/>
  <c r="W57" i="4" s="1"/>
  <c r="Z8" i="4"/>
  <c r="Z57" i="4" s="1"/>
  <c r="AC8" i="4"/>
  <c r="AC57" i="4" s="1"/>
  <c r="AF8" i="4"/>
  <c r="AF57" i="4" s="1"/>
  <c r="AI8" i="4"/>
  <c r="AI57" i="4" s="1"/>
  <c r="AB25" i="6"/>
  <c r="AB24" i="6"/>
  <c r="AB23" i="6"/>
  <c r="AB22" i="6"/>
  <c r="AB21" i="6"/>
  <c r="AB32" i="6"/>
  <c r="AB31" i="6"/>
  <c r="AB30" i="6"/>
  <c r="AB29" i="6"/>
  <c r="AB28" i="6"/>
  <c r="AB27" i="6"/>
  <c r="AB26" i="6"/>
  <c r="Q18" i="4"/>
  <c r="P18" i="4"/>
  <c r="AB33" i="6"/>
  <c r="AB20" i="6"/>
  <c r="AB19" i="6"/>
  <c r="AB18" i="6"/>
  <c r="AB17" i="6"/>
  <c r="AB16" i="6"/>
  <c r="AB15" i="6"/>
  <c r="AB14" i="6"/>
  <c r="O36" i="4"/>
  <c r="N36" i="4"/>
  <c r="M36" i="4"/>
  <c r="L36" i="4"/>
  <c r="K36" i="4"/>
  <c r="X36" i="4"/>
  <c r="W36" i="4"/>
  <c r="V36" i="4"/>
  <c r="U36" i="4"/>
  <c r="T36" i="4"/>
  <c r="AG36" i="4"/>
  <c r="AF36" i="4"/>
  <c r="AE36" i="4"/>
  <c r="AD36" i="4"/>
  <c r="AC36" i="4"/>
  <c r="AG35" i="4"/>
  <c r="AF35" i="4"/>
  <c r="AE35" i="4"/>
  <c r="AD35" i="4"/>
  <c r="AC35" i="4"/>
  <c r="AG34" i="4"/>
  <c r="AF34" i="4"/>
  <c r="AE34" i="4"/>
  <c r="AD34" i="4"/>
  <c r="AC34" i="4"/>
  <c r="AG33" i="4"/>
  <c r="AF33" i="4"/>
  <c r="AE33" i="4"/>
  <c r="AD33" i="4"/>
  <c r="AC33" i="4"/>
  <c r="X35" i="4"/>
  <c r="W35" i="4"/>
  <c r="V35" i="4"/>
  <c r="U35" i="4"/>
  <c r="T35" i="4"/>
  <c r="X34" i="4"/>
  <c r="W34" i="4"/>
  <c r="V34" i="4"/>
  <c r="U34" i="4"/>
  <c r="T34" i="4"/>
  <c r="X33" i="4"/>
  <c r="W33" i="4"/>
  <c r="V33" i="4"/>
  <c r="U33" i="4"/>
  <c r="T33" i="4"/>
  <c r="O35" i="4"/>
  <c r="N35" i="4"/>
  <c r="M35" i="4"/>
  <c r="L35" i="4"/>
  <c r="K35" i="4"/>
  <c r="O34" i="4"/>
  <c r="N34" i="4"/>
  <c r="M34" i="4"/>
  <c r="L34" i="4"/>
  <c r="K34" i="4"/>
  <c r="O33" i="4"/>
  <c r="N33" i="4"/>
  <c r="M33" i="4"/>
  <c r="L33" i="4"/>
  <c r="K33" i="4"/>
  <c r="F35" i="4"/>
  <c r="E35" i="4"/>
  <c r="D35" i="4"/>
  <c r="F34" i="4"/>
  <c r="E34" i="4"/>
  <c r="D34" i="4"/>
  <c r="F33" i="4"/>
  <c r="E33" i="4"/>
  <c r="D33" i="4"/>
  <c r="AH29" i="4"/>
  <c r="AG29" i="4"/>
  <c r="AG78" i="4" s="1"/>
  <c r="AF29" i="4"/>
  <c r="AF78" i="4" s="1"/>
  <c r="AE29" i="4"/>
  <c r="AE78" i="4" s="1"/>
  <c r="AD29" i="4"/>
  <c r="AD78" i="4" s="1"/>
  <c r="AC29" i="4"/>
  <c r="AC78" i="4" s="1"/>
  <c r="AH28" i="4"/>
  <c r="AG28" i="4"/>
  <c r="AG77" i="4" s="1"/>
  <c r="AF28" i="4"/>
  <c r="AF77" i="4" s="1"/>
  <c r="AE28" i="4"/>
  <c r="AE77" i="4" s="1"/>
  <c r="AD28" i="4"/>
  <c r="AD77" i="4" s="1"/>
  <c r="AC28" i="4"/>
  <c r="AC77" i="4" s="1"/>
  <c r="AH26" i="4"/>
  <c r="AH75" i="4" s="1"/>
  <c r="AG26" i="4"/>
  <c r="AG75" i="4" s="1"/>
  <c r="AF26" i="4"/>
  <c r="AF75" i="4" s="1"/>
  <c r="AE26" i="4"/>
  <c r="AE75" i="4" s="1"/>
  <c r="AD26" i="4"/>
  <c r="AD75" i="4" s="1"/>
  <c r="AC26" i="4"/>
  <c r="AC75" i="4" s="1"/>
  <c r="AH25" i="4"/>
  <c r="AH74" i="4" s="1"/>
  <c r="AG25" i="4"/>
  <c r="AG74" i="4" s="1"/>
  <c r="AF25" i="4"/>
  <c r="AF74" i="4" s="1"/>
  <c r="AE25" i="4"/>
  <c r="AE74" i="4" s="1"/>
  <c r="AD25" i="4"/>
  <c r="AD74" i="4" s="1"/>
  <c r="AC25" i="4"/>
  <c r="AC74" i="4" s="1"/>
  <c r="AH24" i="4"/>
  <c r="AH73" i="4" s="1"/>
  <c r="AG24" i="4"/>
  <c r="AG73" i="4" s="1"/>
  <c r="AF24" i="4"/>
  <c r="AF73" i="4" s="1"/>
  <c r="AE24" i="4"/>
  <c r="AE73" i="4" s="1"/>
  <c r="AD24" i="4"/>
  <c r="AD73" i="4" s="1"/>
  <c r="AC24" i="4"/>
  <c r="AC73" i="4" s="1"/>
  <c r="AH23" i="4"/>
  <c r="AH72" i="4" s="1"/>
  <c r="AG23" i="4"/>
  <c r="AG72" i="4" s="1"/>
  <c r="AF23" i="4"/>
  <c r="AF72" i="4" s="1"/>
  <c r="AE23" i="4"/>
  <c r="AE72" i="4" s="1"/>
  <c r="AD23" i="4"/>
  <c r="AD72" i="4" s="1"/>
  <c r="AC23" i="4"/>
  <c r="AC72" i="4" s="1"/>
  <c r="AH22" i="4"/>
  <c r="AH71" i="4" s="1"/>
  <c r="AG22" i="4"/>
  <c r="AG71" i="4" s="1"/>
  <c r="AF22" i="4"/>
  <c r="AF71" i="4" s="1"/>
  <c r="AE22" i="4"/>
  <c r="AE71" i="4" s="1"/>
  <c r="AD22" i="4"/>
  <c r="AD71" i="4" s="1"/>
  <c r="AC22" i="4"/>
  <c r="AC71" i="4" s="1"/>
  <c r="AH21" i="4"/>
  <c r="AH70" i="4" s="1"/>
  <c r="AG21" i="4"/>
  <c r="AG70" i="4" s="1"/>
  <c r="AF21" i="4"/>
  <c r="AF70" i="4" s="1"/>
  <c r="AE21" i="4"/>
  <c r="AE70" i="4" s="1"/>
  <c r="AD21" i="4"/>
  <c r="AD70" i="4" s="1"/>
  <c r="AC21" i="4"/>
  <c r="AC70" i="4" s="1"/>
  <c r="AA29" i="4"/>
  <c r="Z29" i="4"/>
  <c r="Y29" i="4"/>
  <c r="X29" i="4"/>
  <c r="W29" i="4"/>
  <c r="V29" i="4"/>
  <c r="U29" i="4"/>
  <c r="T29" i="4"/>
  <c r="S29" i="4"/>
  <c r="R29" i="4"/>
  <c r="Q29" i="4"/>
  <c r="P29" i="4"/>
  <c r="O29" i="4"/>
  <c r="N29" i="4"/>
  <c r="M29" i="4"/>
  <c r="L29" i="4"/>
  <c r="K29" i="4"/>
  <c r="J29" i="4"/>
  <c r="I29" i="4"/>
  <c r="H29" i="4"/>
  <c r="G29" i="4"/>
  <c r="F29" i="4"/>
  <c r="E29" i="4"/>
  <c r="D29" i="4"/>
  <c r="C29" i="4"/>
  <c r="AA28" i="4"/>
  <c r="Z28" i="4"/>
  <c r="Y28" i="4"/>
  <c r="X28" i="4"/>
  <c r="W28" i="4"/>
  <c r="V28" i="4"/>
  <c r="U28" i="4"/>
  <c r="T28" i="4"/>
  <c r="S28" i="4"/>
  <c r="R28" i="4"/>
  <c r="Q28" i="4"/>
  <c r="P28" i="4"/>
  <c r="O28" i="4"/>
  <c r="N28" i="4"/>
  <c r="M28" i="4"/>
  <c r="L28" i="4"/>
  <c r="K28" i="4"/>
  <c r="J28" i="4"/>
  <c r="I28" i="4"/>
  <c r="H28" i="4"/>
  <c r="G28" i="4"/>
  <c r="F28" i="4"/>
  <c r="E28" i="4"/>
  <c r="D28" i="4"/>
  <c r="C28" i="4"/>
  <c r="AA26" i="4"/>
  <c r="AA75" i="4" s="1"/>
  <c r="Z26" i="4"/>
  <c r="Z75" i="4" s="1"/>
  <c r="Y26" i="4"/>
  <c r="Y75" i="4" s="1"/>
  <c r="X26" i="4"/>
  <c r="X75" i="4" s="1"/>
  <c r="W26" i="4"/>
  <c r="W75" i="4" s="1"/>
  <c r="V26" i="4"/>
  <c r="V75" i="4" s="1"/>
  <c r="U26" i="4"/>
  <c r="U75" i="4" s="1"/>
  <c r="T26" i="4"/>
  <c r="T75" i="4" s="1"/>
  <c r="S26" i="4"/>
  <c r="S75" i="4" s="1"/>
  <c r="R26" i="4"/>
  <c r="R75" i="4" s="1"/>
  <c r="Q26" i="4"/>
  <c r="Q75" i="4" s="1"/>
  <c r="P26" i="4"/>
  <c r="P75" i="4" s="1"/>
  <c r="O26" i="4"/>
  <c r="O75" i="4" s="1"/>
  <c r="N26" i="4"/>
  <c r="N75" i="4" s="1"/>
  <c r="M26" i="4"/>
  <c r="M75" i="4" s="1"/>
  <c r="L26" i="4"/>
  <c r="L75" i="4" s="1"/>
  <c r="K26" i="4"/>
  <c r="K75" i="4" s="1"/>
  <c r="J26" i="4"/>
  <c r="J75" i="4" s="1"/>
  <c r="I26" i="4"/>
  <c r="I75" i="4" s="1"/>
  <c r="H26" i="4"/>
  <c r="H75" i="4" s="1"/>
  <c r="G26" i="4"/>
  <c r="G75" i="4" s="1"/>
  <c r="F26" i="4"/>
  <c r="F75" i="4" s="1"/>
  <c r="E26" i="4"/>
  <c r="E75" i="4" s="1"/>
  <c r="D26" i="4"/>
  <c r="D75" i="4" s="1"/>
  <c r="C26" i="4"/>
  <c r="C75" i="4" s="1"/>
  <c r="AA25" i="4"/>
  <c r="AA74" i="4" s="1"/>
  <c r="Z25" i="4"/>
  <c r="Z74" i="4" s="1"/>
  <c r="Y25" i="4"/>
  <c r="Y74" i="4" s="1"/>
  <c r="X25" i="4"/>
  <c r="X74" i="4" s="1"/>
  <c r="W25" i="4"/>
  <c r="W74" i="4" s="1"/>
  <c r="V25" i="4"/>
  <c r="V74" i="4" s="1"/>
  <c r="U25" i="4"/>
  <c r="U74" i="4" s="1"/>
  <c r="T25" i="4"/>
  <c r="T74" i="4" s="1"/>
  <c r="S25" i="4"/>
  <c r="S74" i="4" s="1"/>
  <c r="R25" i="4"/>
  <c r="R74" i="4" s="1"/>
  <c r="Q25" i="4"/>
  <c r="Q74" i="4" s="1"/>
  <c r="P25" i="4"/>
  <c r="P74" i="4" s="1"/>
  <c r="O25" i="4"/>
  <c r="O74" i="4" s="1"/>
  <c r="N25" i="4"/>
  <c r="N74" i="4" s="1"/>
  <c r="M25" i="4"/>
  <c r="M74" i="4" s="1"/>
  <c r="L25" i="4"/>
  <c r="L74" i="4" s="1"/>
  <c r="K25" i="4"/>
  <c r="K74" i="4" s="1"/>
  <c r="J25" i="4"/>
  <c r="J74" i="4" s="1"/>
  <c r="I25" i="4"/>
  <c r="I74" i="4" s="1"/>
  <c r="H25" i="4"/>
  <c r="H74" i="4" s="1"/>
  <c r="G25" i="4"/>
  <c r="G74" i="4" s="1"/>
  <c r="F25" i="4"/>
  <c r="F74" i="4" s="1"/>
  <c r="E25" i="4"/>
  <c r="E74" i="4" s="1"/>
  <c r="D25" i="4"/>
  <c r="D74" i="4" s="1"/>
  <c r="C25" i="4"/>
  <c r="C74" i="4" s="1"/>
  <c r="AA24" i="4"/>
  <c r="AA73" i="4" s="1"/>
  <c r="Z24" i="4"/>
  <c r="Z73" i="4" s="1"/>
  <c r="Y24" i="4"/>
  <c r="Y73" i="4" s="1"/>
  <c r="X24" i="4"/>
  <c r="X73" i="4" s="1"/>
  <c r="W24" i="4"/>
  <c r="W73" i="4" s="1"/>
  <c r="V24" i="4"/>
  <c r="V73" i="4" s="1"/>
  <c r="U24" i="4"/>
  <c r="U73" i="4" s="1"/>
  <c r="T24" i="4"/>
  <c r="T73" i="4" s="1"/>
  <c r="S24" i="4"/>
  <c r="S73" i="4" s="1"/>
  <c r="R24" i="4"/>
  <c r="R73" i="4" s="1"/>
  <c r="Q24" i="4"/>
  <c r="Q73" i="4" s="1"/>
  <c r="P24" i="4"/>
  <c r="P73" i="4" s="1"/>
  <c r="O24" i="4"/>
  <c r="O73" i="4" s="1"/>
  <c r="N24" i="4"/>
  <c r="N73" i="4" s="1"/>
  <c r="M24" i="4"/>
  <c r="M73" i="4" s="1"/>
  <c r="L24" i="4"/>
  <c r="L73" i="4" s="1"/>
  <c r="K24" i="4"/>
  <c r="K73" i="4" s="1"/>
  <c r="J24" i="4"/>
  <c r="J73" i="4" s="1"/>
  <c r="I24" i="4"/>
  <c r="I73" i="4" s="1"/>
  <c r="H24" i="4"/>
  <c r="H73" i="4" s="1"/>
  <c r="G24" i="4"/>
  <c r="G73" i="4" s="1"/>
  <c r="F24" i="4"/>
  <c r="F73" i="4" s="1"/>
  <c r="E24" i="4"/>
  <c r="E73" i="4" s="1"/>
  <c r="D24" i="4"/>
  <c r="D73" i="4" s="1"/>
  <c r="C24" i="4"/>
  <c r="C73" i="4" s="1"/>
  <c r="AA23" i="4"/>
  <c r="Z23" i="4"/>
  <c r="Y23" i="4"/>
  <c r="X23" i="4"/>
  <c r="W23" i="4"/>
  <c r="V23" i="4"/>
  <c r="U23" i="4"/>
  <c r="T23" i="4"/>
  <c r="S23" i="4"/>
  <c r="R23" i="4"/>
  <c r="Q23" i="4"/>
  <c r="P23" i="4"/>
  <c r="O23" i="4"/>
  <c r="N23" i="4"/>
  <c r="M23" i="4"/>
  <c r="L23" i="4"/>
  <c r="K23" i="4"/>
  <c r="J23" i="4"/>
  <c r="I23" i="4"/>
  <c r="H23" i="4"/>
  <c r="G23" i="4"/>
  <c r="F23" i="4"/>
  <c r="E23" i="4"/>
  <c r="D23" i="4"/>
  <c r="C23" i="4"/>
  <c r="AA22" i="4"/>
  <c r="Z22" i="4"/>
  <c r="Y22" i="4"/>
  <c r="X22" i="4"/>
  <c r="W22" i="4"/>
  <c r="V22" i="4"/>
  <c r="U22" i="4"/>
  <c r="T22" i="4"/>
  <c r="S22" i="4"/>
  <c r="R22" i="4"/>
  <c r="Q22" i="4"/>
  <c r="P22" i="4"/>
  <c r="O22" i="4"/>
  <c r="N22" i="4"/>
  <c r="M22" i="4"/>
  <c r="L22" i="4"/>
  <c r="K22" i="4"/>
  <c r="J22" i="4"/>
  <c r="I22" i="4"/>
  <c r="H22" i="4"/>
  <c r="G22" i="4"/>
  <c r="F22" i="4"/>
  <c r="E22" i="4"/>
  <c r="D22" i="4"/>
  <c r="C22" i="4"/>
  <c r="V21" i="4"/>
  <c r="U21" i="4"/>
  <c r="Q21" i="4"/>
  <c r="P21" i="4"/>
  <c r="O21" i="4"/>
  <c r="N21" i="4"/>
  <c r="M21" i="4"/>
  <c r="L21" i="4"/>
  <c r="K21" i="4"/>
  <c r="J21" i="4"/>
  <c r="I21" i="4"/>
  <c r="H21" i="4"/>
  <c r="G21" i="4"/>
  <c r="F21" i="4"/>
  <c r="E21" i="4"/>
  <c r="D21" i="4"/>
  <c r="C21" i="4"/>
  <c r="R17" i="4"/>
  <c r="Q17" i="4"/>
  <c r="P17" i="4"/>
  <c r="O17" i="4"/>
  <c r="N17" i="4"/>
  <c r="M17" i="4"/>
  <c r="L17" i="4"/>
  <c r="K17" i="4"/>
  <c r="J17" i="4"/>
  <c r="I17" i="4"/>
  <c r="H17" i="4"/>
  <c r="R16" i="4"/>
  <c r="Q16" i="4"/>
  <c r="P16" i="4"/>
  <c r="O16" i="4"/>
  <c r="N16" i="4"/>
  <c r="M16" i="4"/>
  <c r="L16" i="4"/>
  <c r="K16" i="4"/>
  <c r="J16" i="4"/>
  <c r="I16" i="4"/>
  <c r="AB17" i="4"/>
  <c r="AA17" i="4"/>
  <c r="Z17" i="4"/>
  <c r="Z66" i="4" s="1"/>
  <c r="AB16" i="4"/>
  <c r="AA16" i="4"/>
  <c r="Z16" i="4"/>
  <c r="Z65" i="4" s="1"/>
  <c r="Y17" i="4"/>
  <c r="Y66" i="4" s="1"/>
  <c r="X17" i="4"/>
  <c r="X66" i="4" s="1"/>
  <c r="W17" i="4"/>
  <c r="W66" i="4" s="1"/>
  <c r="V17" i="4"/>
  <c r="V66" i="4" s="1"/>
  <c r="U17" i="4"/>
  <c r="U66" i="4" s="1"/>
  <c r="T17" i="4"/>
  <c r="T66" i="4" s="1"/>
  <c r="Y16" i="4"/>
  <c r="Y65" i="4" s="1"/>
  <c r="X16" i="4"/>
  <c r="X65" i="4" s="1"/>
  <c r="W16" i="4"/>
  <c r="W65" i="4" s="1"/>
  <c r="V16" i="4"/>
  <c r="V65" i="4" s="1"/>
  <c r="U16" i="4"/>
  <c r="U65" i="4" s="1"/>
  <c r="T16" i="4"/>
  <c r="T65" i="4" s="1"/>
  <c r="W18" i="4"/>
  <c r="W67" i="4" s="1"/>
  <c r="AG18" i="4"/>
  <c r="AG67" i="4" s="1"/>
  <c r="AF18" i="4"/>
  <c r="AF67" i="4" s="1"/>
  <c r="AE18" i="4"/>
  <c r="AE67" i="4" s="1"/>
  <c r="AK18" i="4"/>
  <c r="AK67" i="4" s="1"/>
  <c r="AJ18" i="4"/>
  <c r="AJ67" i="4" s="1"/>
  <c r="AI18" i="4"/>
  <c r="AI67" i="4" s="1"/>
  <c r="AH18" i="4"/>
  <c r="AH67" i="4" s="1"/>
  <c r="AK17" i="4"/>
  <c r="AK66" i="4" s="1"/>
  <c r="AJ17" i="4"/>
  <c r="AJ66" i="4" s="1"/>
  <c r="AI17" i="4"/>
  <c r="AI66" i="4" s="1"/>
  <c r="AH17" i="4"/>
  <c r="AJ16" i="4"/>
  <c r="AJ65" i="4" s="1"/>
  <c r="AI16" i="4"/>
  <c r="AI65" i="4" s="1"/>
  <c r="AH16" i="4"/>
  <c r="AH65" i="4" s="1"/>
  <c r="AK14" i="4"/>
  <c r="AK63" i="4" s="1"/>
  <c r="AJ14" i="4"/>
  <c r="AJ63" i="4" s="1"/>
  <c r="AI14" i="4"/>
  <c r="AI63" i="4" s="1"/>
  <c r="AH14" i="4"/>
  <c r="AH63" i="4" s="1"/>
  <c r="AG14" i="4"/>
  <c r="AG63" i="4" s="1"/>
  <c r="AF14" i="4"/>
  <c r="AF63" i="4" s="1"/>
  <c r="AE14" i="4"/>
  <c r="AE63" i="4" s="1"/>
  <c r="AD14" i="4"/>
  <c r="AD63" i="4" s="1"/>
  <c r="AC14" i="4"/>
  <c r="AC63" i="4" s="1"/>
  <c r="AB14" i="4"/>
  <c r="AB63" i="4" s="1"/>
  <c r="AA14" i="4"/>
  <c r="AA63" i="4" s="1"/>
  <c r="Z14" i="4"/>
  <c r="Z63" i="4" s="1"/>
  <c r="Y14" i="4"/>
  <c r="Y63" i="4" s="1"/>
  <c r="AK5" i="4"/>
  <c r="AK54" i="4" s="1"/>
  <c r="AJ5" i="4"/>
  <c r="AJ54" i="4" s="1"/>
  <c r="AI5" i="4"/>
  <c r="AI54" i="4" s="1"/>
  <c r="W11" i="4"/>
  <c r="W60" i="4" s="1"/>
  <c r="W9" i="4"/>
  <c r="W58" i="4" s="1"/>
  <c r="AI7" i="4"/>
  <c r="AI56" i="4" s="1"/>
  <c r="AF7" i="4"/>
  <c r="AF56" i="4" s="1"/>
  <c r="AC7" i="4"/>
  <c r="AC56" i="4" s="1"/>
  <c r="Z7" i="4"/>
  <c r="Z56" i="4" s="1"/>
  <c r="W7" i="4"/>
  <c r="W56" i="4" s="1"/>
  <c r="AI6" i="4"/>
  <c r="AI55" i="4" s="1"/>
  <c r="AF6" i="4"/>
  <c r="AF55" i="4" s="1"/>
  <c r="AC6" i="4"/>
  <c r="AC55" i="4" s="1"/>
  <c r="Z6" i="4"/>
  <c r="Z55" i="4" s="1"/>
  <c r="W6" i="4"/>
  <c r="W55" i="4" s="1"/>
  <c r="W5" i="4"/>
  <c r="W54" i="4" s="1"/>
  <c r="AA5" i="4"/>
  <c r="AA54" i="4" s="1"/>
  <c r="AH5" i="4"/>
  <c r="R12" i="4"/>
  <c r="U42" i="4" s="1"/>
  <c r="Q12" i="4"/>
  <c r="T42" i="4" s="1"/>
  <c r="O12" i="4"/>
  <c r="R42" i="4" s="1"/>
  <c r="N12" i="4"/>
  <c r="Q42" i="4" s="1"/>
  <c r="M12" i="4"/>
  <c r="P42" i="4" s="1"/>
  <c r="L12" i="4"/>
  <c r="K12" i="4"/>
  <c r="N42" i="4" s="1"/>
  <c r="J12" i="4"/>
  <c r="I12" i="4"/>
  <c r="L42" i="4" s="1"/>
  <c r="H12" i="4"/>
  <c r="K42" i="4" s="1"/>
  <c r="E12" i="4"/>
  <c r="H42" i="4" s="1"/>
  <c r="F12" i="4"/>
  <c r="I42" i="4" s="1"/>
  <c r="C12" i="4"/>
  <c r="B12" i="4"/>
  <c r="E42" i="4" s="1"/>
  <c r="R10" i="4"/>
  <c r="Q10" i="4"/>
  <c r="P10" i="4"/>
  <c r="O10" i="4"/>
  <c r="N10" i="4"/>
  <c r="M10" i="4"/>
  <c r="L10" i="4"/>
  <c r="K10" i="4"/>
  <c r="J10" i="4"/>
  <c r="I10" i="4"/>
  <c r="H10" i="4"/>
  <c r="G10" i="4"/>
  <c r="F10" i="4"/>
  <c r="R7" i="4"/>
  <c r="Q7" i="4"/>
  <c r="P7" i="4"/>
  <c r="O7" i="4"/>
  <c r="N7" i="4"/>
  <c r="M7" i="4"/>
  <c r="L7" i="4"/>
  <c r="K7" i="4"/>
  <c r="J7" i="4"/>
  <c r="I7" i="4"/>
  <c r="H7" i="4"/>
  <c r="G7" i="4"/>
  <c r="F7" i="4"/>
  <c r="E39" i="4" s="1"/>
  <c r="Q6" i="4"/>
  <c r="Q55" i="4" s="1"/>
  <c r="P6" i="4"/>
  <c r="N6" i="4"/>
  <c r="N55" i="4" s="1"/>
  <c r="M6" i="4"/>
  <c r="K6" i="4"/>
  <c r="F5" i="4"/>
  <c r="F54" i="4" s="1"/>
  <c r="J6" i="4"/>
  <c r="AI36" i="4"/>
  <c r="AI85" i="4" s="1"/>
  <c r="AB29" i="4"/>
  <c r="AB78" i="4" s="1"/>
  <c r="AB28" i="4"/>
  <c r="AB77" i="4" s="1"/>
  <c r="AB26" i="4"/>
  <c r="AB75" i="4" s="1"/>
  <c r="AB23" i="4"/>
  <c r="AB72" i="4" s="1"/>
  <c r="AB22" i="4"/>
  <c r="AB71" i="4" s="1"/>
  <c r="AB25" i="4" l="1"/>
  <c r="AB74" i="4" s="1"/>
  <c r="AB30" i="1"/>
  <c r="AB30" i="4" s="1"/>
  <c r="AB79" i="4" s="1"/>
  <c r="J35" i="1"/>
  <c r="AB35" i="1" s="1"/>
  <c r="M42" i="4"/>
  <c r="J61" i="4"/>
  <c r="M91" i="4" s="1"/>
  <c r="J34" i="1"/>
  <c r="AB34" i="1" s="1"/>
  <c r="S35" i="4"/>
  <c r="S84" i="4" s="1"/>
  <c r="J33" i="1"/>
  <c r="J38" i="6"/>
  <c r="J37" i="6"/>
  <c r="J39" i="6"/>
  <c r="AB34" i="5"/>
  <c r="AB24" i="4"/>
  <c r="AB73" i="4" s="1"/>
  <c r="AB21" i="4"/>
  <c r="AB70" i="4" s="1"/>
  <c r="J33" i="6" l="1"/>
  <c r="J35" i="4"/>
  <c r="J84" i="4" s="1"/>
  <c r="S33" i="4"/>
  <c r="S82" i="4" s="1"/>
  <c r="AB33" i="1"/>
  <c r="AB35" i="4"/>
  <c r="AB84" i="4" s="1"/>
  <c r="J40" i="5"/>
  <c r="Z9" i="5" s="1"/>
  <c r="W3" i="5" s="1"/>
  <c r="W3" i="6" s="1"/>
  <c r="J31" i="6"/>
  <c r="J33" i="4"/>
  <c r="J82" i="4" s="1"/>
  <c r="AB34" i="6"/>
  <c r="S34" i="4"/>
  <c r="S83" i="4" s="1"/>
  <c r="J32" i="6"/>
  <c r="J40" i="6"/>
  <c r="Z9" i="6" s="1"/>
  <c r="J36" i="1"/>
  <c r="H16" i="1" s="1"/>
  <c r="J34" i="4"/>
  <c r="J83" i="4" s="1"/>
  <c r="J36" i="4" l="1"/>
  <c r="J85" i="4" s="1"/>
  <c r="W3" i="1"/>
  <c r="W3" i="4" s="1"/>
  <c r="W52" i="4" s="1"/>
  <c r="S36" i="1"/>
  <c r="S36" i="4" s="1"/>
  <c r="S85" i="4" s="1"/>
  <c r="AB34" i="4"/>
  <c r="AB83" i="4" s="1"/>
  <c r="AB33" i="4"/>
  <c r="AB82" i="4" s="1"/>
  <c r="AB36" i="1" l="1"/>
  <c r="AB36" i="4" s="1"/>
  <c r="AB85" i="4" s="1"/>
  <c r="H16" i="4" l="1"/>
  <c r="H44" i="4" l="1"/>
  <c r="H65" i="4"/>
  <c r="H93" i="4" s="1"/>
  <c r="H15" i="6"/>
</calcChain>
</file>

<file path=xl/sharedStrings.xml><?xml version="1.0" encoding="utf-8"?>
<sst xmlns="http://schemas.openxmlformats.org/spreadsheetml/2006/main" count="744" uniqueCount="219">
  <si>
    <t>請求書</t>
    <phoneticPr fontId="3"/>
  </si>
  <si>
    <t>御中</t>
    <rPh sb="0" eb="2">
      <t>オンチュウ</t>
    </rPh>
    <phoneticPr fontId="3"/>
  </si>
  <si>
    <t>請求明細番号</t>
    <rPh sb="0" eb="2">
      <t>セイキュウ</t>
    </rPh>
    <rPh sb="2" eb="4">
      <t>メイサイ</t>
    </rPh>
    <rPh sb="4" eb="6">
      <t>バンゴウ</t>
    </rPh>
    <phoneticPr fontId="3"/>
  </si>
  <si>
    <t>〒</t>
    <phoneticPr fontId="3"/>
  </si>
  <si>
    <t>-</t>
    <phoneticPr fontId="3"/>
  </si>
  <si>
    <t>住所</t>
    <rPh sb="0" eb="2">
      <t>ジュウショ</t>
    </rPh>
    <phoneticPr fontId="3"/>
  </si>
  <si>
    <t>年</t>
    <rPh sb="0" eb="1">
      <t>ネン</t>
    </rPh>
    <phoneticPr fontId="3"/>
  </si>
  <si>
    <t>月</t>
    <rPh sb="0" eb="1">
      <t>ツキ</t>
    </rPh>
    <phoneticPr fontId="3"/>
  </si>
  <si>
    <t>日</t>
    <rPh sb="0" eb="1">
      <t>ヒ</t>
    </rPh>
    <phoneticPr fontId="3"/>
  </si>
  <si>
    <t>工事名称</t>
    <rPh sb="0" eb="2">
      <t>コウジ</t>
    </rPh>
    <rPh sb="2" eb="4">
      <t>メイショウ</t>
    </rPh>
    <phoneticPr fontId="3"/>
  </si>
  <si>
    <t>社名</t>
    <rPh sb="0" eb="2">
      <t>シャメイ</t>
    </rPh>
    <phoneticPr fontId="3"/>
  </si>
  <si>
    <t>印</t>
    <rPh sb="0" eb="1">
      <t>イン</t>
    </rPh>
    <phoneticPr fontId="3"/>
  </si>
  <si>
    <t>工事番号</t>
    <rPh sb="0" eb="2">
      <t>コウジ</t>
    </rPh>
    <rPh sb="2" eb="4">
      <t>バンゴウ</t>
    </rPh>
    <phoneticPr fontId="3"/>
  </si>
  <si>
    <t>電話</t>
    <rPh sb="0" eb="2">
      <t>デンワ</t>
    </rPh>
    <phoneticPr fontId="3"/>
  </si>
  <si>
    <t>請求金額（税込）</t>
    <rPh sb="0" eb="2">
      <t>セイキュウ</t>
    </rPh>
    <rPh sb="2" eb="4">
      <t>キンガク</t>
    </rPh>
    <rPh sb="5" eb="7">
      <t>ゼイコミ</t>
    </rPh>
    <phoneticPr fontId="3"/>
  </si>
  <si>
    <t>№</t>
    <phoneticPr fontId="3"/>
  </si>
  <si>
    <t>日付</t>
    <rPh sb="0" eb="2">
      <t>ヒヅケ</t>
    </rPh>
    <phoneticPr fontId="3"/>
  </si>
  <si>
    <t>数量</t>
    <rPh sb="0" eb="2">
      <t>スウリョウ</t>
    </rPh>
    <phoneticPr fontId="3"/>
  </si>
  <si>
    <t>単位</t>
    <rPh sb="0" eb="2">
      <t>タンイ</t>
    </rPh>
    <phoneticPr fontId="3"/>
  </si>
  <si>
    <r>
      <t>単価</t>
    </r>
    <r>
      <rPr>
        <sz val="9"/>
        <color rgb="FFC00000"/>
        <rFont val="游明朝"/>
        <family val="1"/>
        <charset val="128"/>
      </rPr>
      <t>（税抜）</t>
    </r>
    <rPh sb="0" eb="2">
      <t>タンカ</t>
    </rPh>
    <phoneticPr fontId="3"/>
  </si>
  <si>
    <r>
      <t>本体価格</t>
    </r>
    <r>
      <rPr>
        <sz val="9"/>
        <color rgb="FFC00000"/>
        <rFont val="游明朝"/>
        <family val="1"/>
        <charset val="128"/>
      </rPr>
      <t>（税抜）</t>
    </r>
    <rPh sb="0" eb="1">
      <t>ホン</t>
    </rPh>
    <rPh sb="1" eb="2">
      <t>カラダ</t>
    </rPh>
    <rPh sb="2" eb="3">
      <t>アタイ</t>
    </rPh>
    <rPh sb="3" eb="4">
      <t>カク</t>
    </rPh>
    <rPh sb="5" eb="7">
      <t>ゼイヌキ</t>
    </rPh>
    <rPh sb="6" eb="7">
      <t>ヌ</t>
    </rPh>
    <phoneticPr fontId="3"/>
  </si>
  <si>
    <t>対象税率</t>
    <rPh sb="0" eb="2">
      <t>タイショウ</t>
    </rPh>
    <rPh sb="2" eb="4">
      <t>ゼイリツ</t>
    </rPh>
    <phoneticPr fontId="3"/>
  </si>
  <si>
    <t>(</t>
    <phoneticPr fontId="3"/>
  </si>
  <si>
    <t>対象 )</t>
    <rPh sb="0" eb="2">
      <t>タイショウ</t>
    </rPh>
    <phoneticPr fontId="3"/>
  </si>
  <si>
    <t>消費税</t>
    <rPh sb="0" eb="2">
      <t>ショウヒ</t>
    </rPh>
    <rPh sb="2" eb="3">
      <t>ゼイ</t>
    </rPh>
    <phoneticPr fontId="3"/>
  </si>
  <si>
    <t xml:space="preserve"> 消費税 端数処理</t>
    <rPh sb="1" eb="4">
      <t>ショウヒゼイ</t>
    </rPh>
    <rPh sb="5" eb="9">
      <t>ハスウショリ</t>
    </rPh>
    <phoneticPr fontId="3"/>
  </si>
  <si>
    <t>消 費 税 
端数処理</t>
    <rPh sb="0" eb="1">
      <t>ショウ</t>
    </rPh>
    <rPh sb="2" eb="3">
      <t>ヒ</t>
    </rPh>
    <rPh sb="4" eb="5">
      <t>ゼイ</t>
    </rPh>
    <rPh sb="7" eb="11">
      <t>ハスウショリ</t>
    </rPh>
    <phoneticPr fontId="3"/>
  </si>
  <si>
    <t>工事名称：</t>
    <rPh sb="0" eb="2">
      <t>コウジ</t>
    </rPh>
    <rPh sb="2" eb="4">
      <t>メイショウ</t>
    </rPh>
    <phoneticPr fontId="3"/>
  </si>
  <si>
    <t>立替金等相殺額</t>
    <rPh sb="0" eb="2">
      <t>タテカエ</t>
    </rPh>
    <rPh sb="2" eb="3">
      <t>キン</t>
    </rPh>
    <rPh sb="3" eb="4">
      <t>トウ</t>
    </rPh>
    <rPh sb="4" eb="6">
      <t>ソウサイ</t>
    </rPh>
    <rPh sb="6" eb="7">
      <t>ガク</t>
    </rPh>
    <phoneticPr fontId="3"/>
  </si>
  <si>
    <t>△</t>
    <phoneticPr fontId="3"/>
  </si>
  <si>
    <t>支払決定額</t>
    <rPh sb="0" eb="5">
      <t>シハライケッテイガク</t>
    </rPh>
    <phoneticPr fontId="3"/>
  </si>
  <si>
    <t>T</t>
    <phoneticPr fontId="3"/>
  </si>
  <si>
    <t>口座番号</t>
    <rPh sb="0" eb="2">
      <t>コウザ</t>
    </rPh>
    <rPh sb="2" eb="4">
      <t>バンゴウ</t>
    </rPh>
    <phoneticPr fontId="3"/>
  </si>
  <si>
    <t>口座区分</t>
    <rPh sb="0" eb="2">
      <t>コウザ</t>
    </rPh>
    <rPh sb="2" eb="4">
      <t>クブン</t>
    </rPh>
    <phoneticPr fontId="3"/>
  </si>
  <si>
    <t>預金</t>
    <rPh sb="0" eb="2">
      <t>ヨキン</t>
    </rPh>
    <phoneticPr fontId="3"/>
  </si>
  <si>
    <t>軽8%</t>
  </si>
  <si>
    <t>非・不課税</t>
  </si>
  <si>
    <t>支店コード</t>
    <rPh sb="0" eb="2">
      <t>シテン</t>
    </rPh>
    <phoneticPr fontId="3"/>
  </si>
  <si>
    <t>金融機関コード</t>
    <rPh sb="0" eb="2">
      <t>キンユウ</t>
    </rPh>
    <rPh sb="2" eb="4">
      <t>キカン</t>
    </rPh>
    <phoneticPr fontId="3"/>
  </si>
  <si>
    <t>消費税 計</t>
    <rPh sb="0" eb="2">
      <t>ショウヒ</t>
    </rPh>
    <rPh sb="2" eb="3">
      <t>ゼイ</t>
    </rPh>
    <rPh sb="4" eb="5">
      <t>ケイ</t>
    </rPh>
    <phoneticPr fontId="3"/>
  </si>
  <si>
    <t>出張所</t>
  </si>
  <si>
    <t>請求内容（摘要）</t>
    <rPh sb="0" eb="2">
      <t>セイキュウ</t>
    </rPh>
    <rPh sb="2" eb="4">
      <t>ナイヨウ</t>
    </rPh>
    <rPh sb="5" eb="7">
      <t>テキヨウ</t>
    </rPh>
    <phoneticPr fontId="3"/>
  </si>
  <si>
    <t>（提　出　用）</t>
    <rPh sb="1" eb="2">
      <t>テイ</t>
    </rPh>
    <rPh sb="3" eb="4">
      <t>デ</t>
    </rPh>
    <rPh sb="5" eb="6">
      <t>ヨウ</t>
    </rPh>
    <phoneticPr fontId="3"/>
  </si>
  <si>
    <t>株式会社　岡山建設</t>
    <rPh sb="0" eb="4">
      <t>カブシキガイシャ</t>
    </rPh>
    <rPh sb="5" eb="7">
      <t>オカヤマ</t>
    </rPh>
    <rPh sb="7" eb="9">
      <t>ケンセツ</t>
    </rPh>
    <phoneticPr fontId="3"/>
  </si>
  <si>
    <t>代表取締役　岡山信広</t>
    <rPh sb="0" eb="2">
      <t>ダイヒョウ</t>
    </rPh>
    <rPh sb="2" eb="5">
      <t>トリシマリヤク</t>
    </rPh>
    <rPh sb="6" eb="8">
      <t>オカヤマ</t>
    </rPh>
    <rPh sb="8" eb="10">
      <t>ノブヒロ</t>
    </rPh>
    <phoneticPr fontId="3"/>
  </si>
  <si>
    <t>74</t>
    <phoneticPr fontId="3"/>
  </si>
  <si>
    <t>0175</t>
    <phoneticPr fontId="3"/>
  </si>
  <si>
    <t>0012345</t>
    <phoneticPr fontId="3"/>
  </si>
  <si>
    <t>030</t>
    <phoneticPr fontId="3"/>
  </si>
  <si>
    <t>0058</t>
    <phoneticPr fontId="3"/>
  </si>
  <si>
    <t>枚</t>
    <rPh sb="0" eb="1">
      <t>マイ</t>
    </rPh>
    <phoneticPr fontId="3"/>
  </si>
  <si>
    <t>式</t>
    <rPh sb="0" eb="1">
      <t>シキ</t>
    </rPh>
    <phoneticPr fontId="3"/>
  </si>
  <si>
    <t>野辺地中央</t>
    <rPh sb="0" eb="3">
      <t>ノヘジ</t>
    </rPh>
    <rPh sb="3" eb="5">
      <t>チュウオウ</t>
    </rPh>
    <phoneticPr fontId="3"/>
  </si>
  <si>
    <t>金 庫</t>
  </si>
  <si>
    <t>みちのく信用</t>
    <rPh sb="4" eb="6">
      <t>シンヨウ</t>
    </rPh>
    <phoneticPr fontId="3"/>
  </si>
  <si>
    <t xml:space="preserve">消費税 </t>
    <rPh sb="0" eb="2">
      <t>ショウヒ</t>
    </rPh>
    <rPh sb="2" eb="3">
      <t>ゼイ</t>
    </rPh>
    <phoneticPr fontId="3"/>
  </si>
  <si>
    <t xml:space="preserve">税 込 </t>
    <rPh sb="0" eb="1">
      <t>ゼイ</t>
    </rPh>
    <rPh sb="2" eb="3">
      <t>コ</t>
    </rPh>
    <phoneticPr fontId="3"/>
  </si>
  <si>
    <t>税 込  計</t>
    <rPh sb="0" eb="1">
      <t>ゼイ</t>
    </rPh>
    <rPh sb="2" eb="3">
      <t>コ</t>
    </rPh>
    <rPh sb="5" eb="6">
      <t>ケイ</t>
    </rPh>
    <phoneticPr fontId="3"/>
  </si>
  <si>
    <t>税 抜  計</t>
    <rPh sb="0" eb="1">
      <t>ゼイ</t>
    </rPh>
    <rPh sb="2" eb="3">
      <t>ヌキ</t>
    </rPh>
    <phoneticPr fontId="3"/>
  </si>
  <si>
    <t>請求締日</t>
    <rPh sb="0" eb="2">
      <t>セイキュウ</t>
    </rPh>
    <rPh sb="2" eb="3">
      <t>シメ</t>
    </rPh>
    <rPh sb="3" eb="4">
      <t>ニチ</t>
    </rPh>
    <phoneticPr fontId="3"/>
  </si>
  <si>
    <t>該当工事請求書枚数</t>
    <rPh sb="0" eb="2">
      <t>ガイトウ</t>
    </rPh>
    <rPh sb="2" eb="4">
      <t>コウジ</t>
    </rPh>
    <rPh sb="4" eb="7">
      <t>セイキュウショ</t>
    </rPh>
    <rPh sb="7" eb="9">
      <t>マイスウ</t>
    </rPh>
    <phoneticPr fontId="3"/>
  </si>
  <si>
    <t>本請求書含め</t>
    <rPh sb="0" eb="1">
      <t>ホン</t>
    </rPh>
    <rPh sb="1" eb="4">
      <t>セイキュウショ</t>
    </rPh>
    <rPh sb="4" eb="5">
      <t>フク</t>
    </rPh>
    <phoneticPr fontId="3"/>
  </si>
  <si>
    <t>小計（税抜）</t>
    <rPh sb="0" eb="2">
      <t>ショウケイ</t>
    </rPh>
    <rPh sb="3" eb="4">
      <t>ゼイ</t>
    </rPh>
    <rPh sb="4" eb="5">
      <t>ヌ</t>
    </rPh>
    <phoneticPr fontId="3"/>
  </si>
  <si>
    <t>ふりがな</t>
    <phoneticPr fontId="3"/>
  </si>
  <si>
    <t>か）おかやまけんせつ　だいひょうとりしまりやく　おかやまのぶひろ</t>
    <phoneticPr fontId="3"/>
  </si>
  <si>
    <t>［新規制基準］構外検査所新築工事　第三工区　第二期追加工事</t>
    <rPh sb="1" eb="4">
      <t>シンキセイ</t>
    </rPh>
    <rPh sb="4" eb="6">
      <t>キジュン</t>
    </rPh>
    <rPh sb="7" eb="9">
      <t>コウガイ</t>
    </rPh>
    <rPh sb="9" eb="11">
      <t>ケンサ</t>
    </rPh>
    <rPh sb="11" eb="12">
      <t>ジョ</t>
    </rPh>
    <rPh sb="12" eb="14">
      <t>シンチク</t>
    </rPh>
    <rPh sb="14" eb="16">
      <t>コウジ</t>
    </rPh>
    <rPh sb="17" eb="18">
      <t>ダイ</t>
    </rPh>
    <rPh sb="18" eb="19">
      <t>サン</t>
    </rPh>
    <rPh sb="19" eb="21">
      <t>コウク</t>
    </rPh>
    <rPh sb="22" eb="24">
      <t>ダイニ</t>
    </rPh>
    <rPh sb="24" eb="25">
      <t>キ</t>
    </rPh>
    <rPh sb="25" eb="27">
      <t>ツイカ</t>
    </rPh>
    <rPh sb="27" eb="29">
      <t>コウジ</t>
    </rPh>
    <phoneticPr fontId="3"/>
  </si>
  <si>
    <t>当該工事請求書枚数</t>
    <rPh sb="0" eb="2">
      <t>トウガイ</t>
    </rPh>
    <rPh sb="2" eb="4">
      <t>コウジ</t>
    </rPh>
    <rPh sb="4" eb="7">
      <t>セイキュウショ</t>
    </rPh>
    <rPh sb="7" eb="9">
      <t>マイスウ</t>
    </rPh>
    <phoneticPr fontId="3"/>
  </si>
  <si>
    <t>A</t>
    <phoneticPr fontId="3"/>
  </si>
  <si>
    <t>四捨五入</t>
  </si>
  <si>
    <t>当 座</t>
  </si>
  <si>
    <r>
      <rPr>
        <sz val="9"/>
        <color theme="4" tint="-0.249977111117893"/>
        <rFont val="游明朝"/>
        <family val="1"/>
        <charset val="128"/>
      </rPr>
      <t>単価</t>
    </r>
    <r>
      <rPr>
        <sz val="9"/>
        <color rgb="FFC00000"/>
        <rFont val="游明朝"/>
        <family val="1"/>
        <charset val="128"/>
      </rPr>
      <t>（税抜）</t>
    </r>
    <rPh sb="0" eb="2">
      <t>タンカ</t>
    </rPh>
    <phoneticPr fontId="3"/>
  </si>
  <si>
    <r>
      <rPr>
        <sz val="9"/>
        <color theme="4" tint="-0.249977111117893"/>
        <rFont val="游明朝"/>
        <family val="1"/>
        <charset val="128"/>
      </rPr>
      <t>本体価格</t>
    </r>
    <r>
      <rPr>
        <sz val="9"/>
        <color rgb="FFC00000"/>
        <rFont val="游明朝"/>
        <family val="1"/>
        <charset val="128"/>
      </rPr>
      <t>（税抜）</t>
    </r>
    <rPh sb="0" eb="1">
      <t>ホン</t>
    </rPh>
    <rPh sb="1" eb="2">
      <t>カラダ</t>
    </rPh>
    <rPh sb="2" eb="3">
      <t>アタイ</t>
    </rPh>
    <rPh sb="3" eb="4">
      <t>カク</t>
    </rPh>
    <rPh sb="5" eb="7">
      <t>ゼイヌキ</t>
    </rPh>
    <rPh sb="6" eb="7">
      <t>ヌ</t>
    </rPh>
    <phoneticPr fontId="3"/>
  </si>
  <si>
    <t>D</t>
  </si>
  <si>
    <t>青森県上北郡</t>
    <rPh sb="0" eb="3">
      <t>アオモリケン</t>
    </rPh>
    <rPh sb="3" eb="6">
      <t>カミキタグン</t>
    </rPh>
    <phoneticPr fontId="3"/>
  </si>
  <si>
    <t>六ケ所村倉内字笹崎1050-1</t>
    <rPh sb="0" eb="3">
      <t>ロッカショ</t>
    </rPh>
    <rPh sb="3" eb="4">
      <t>ムラ</t>
    </rPh>
    <rPh sb="4" eb="6">
      <t>クラウチ</t>
    </rPh>
    <rPh sb="6" eb="7">
      <t>アザ</t>
    </rPh>
    <rPh sb="7" eb="9">
      <t>ササザキ</t>
    </rPh>
    <phoneticPr fontId="3"/>
  </si>
  <si>
    <t>J</t>
  </si>
  <si>
    <t>社　名</t>
    <rPh sb="0" eb="1">
      <t>シャ</t>
    </rPh>
    <rPh sb="2" eb="3">
      <t>ナ</t>
    </rPh>
    <phoneticPr fontId="3"/>
  </si>
  <si>
    <t>取引先コード</t>
    <rPh sb="0" eb="2">
      <t>トリヒキ</t>
    </rPh>
    <rPh sb="2" eb="3">
      <t>サキ</t>
    </rPh>
    <phoneticPr fontId="3"/>
  </si>
  <si>
    <t>2325</t>
    <phoneticPr fontId="3"/>
  </si>
  <si>
    <t>軽油代</t>
    <rPh sb="0" eb="2">
      <t>ケイユ</t>
    </rPh>
    <rPh sb="2" eb="3">
      <t>ダイ</t>
    </rPh>
    <phoneticPr fontId="3"/>
  </si>
  <si>
    <t>軽油税</t>
    <rPh sb="0" eb="2">
      <t>ケイユ</t>
    </rPh>
    <rPh sb="2" eb="3">
      <t>ゼイ</t>
    </rPh>
    <phoneticPr fontId="3"/>
  </si>
  <si>
    <t>L</t>
    <phoneticPr fontId="3"/>
  </si>
  <si>
    <t>立替印紙代</t>
    <rPh sb="0" eb="2">
      <t>タテカエ</t>
    </rPh>
    <rPh sb="2" eb="4">
      <t>インシ</t>
    </rPh>
    <rPh sb="4" eb="5">
      <t>ダイ</t>
    </rPh>
    <phoneticPr fontId="3"/>
  </si>
  <si>
    <t>諸経費　別紙明細書の通り</t>
    <rPh sb="0" eb="3">
      <t>ショケイヒ</t>
    </rPh>
    <rPh sb="4" eb="6">
      <t>ベッシ</t>
    </rPh>
    <rPh sb="6" eb="9">
      <t>メイサイショ</t>
    </rPh>
    <rPh sb="10" eb="11">
      <t>トオ</t>
    </rPh>
    <phoneticPr fontId="3"/>
  </si>
  <si>
    <t>登録番号</t>
    <rPh sb="0" eb="2">
      <t>トウロク</t>
    </rPh>
    <rPh sb="2" eb="4">
      <t>バンゴウ</t>
    </rPh>
    <phoneticPr fontId="3"/>
  </si>
  <si>
    <t>～～～～～～～～～～～～～～～～～～～～以下には記入しないでください～～～～～～～～～～～～～～～～～～～～</t>
    <phoneticPr fontId="3"/>
  </si>
  <si>
    <t>今回請求額</t>
    <rPh sb="0" eb="2">
      <t>コンカイ</t>
    </rPh>
    <rPh sb="2" eb="4">
      <t>セイキュウ</t>
    </rPh>
    <rPh sb="4" eb="5">
      <t>ガク</t>
    </rPh>
    <phoneticPr fontId="3"/>
  </si>
  <si>
    <t>工事番号：</t>
    <rPh sb="0" eb="2">
      <t>コウジ</t>
    </rPh>
    <rPh sb="2" eb="4">
      <t>バンゴウ</t>
    </rPh>
    <phoneticPr fontId="3"/>
  </si>
  <si>
    <t>備考・報告事項</t>
    <rPh sb="0" eb="2">
      <t>ビコウ</t>
    </rPh>
    <rPh sb="3" eb="5">
      <t>ホウコク</t>
    </rPh>
    <rPh sb="5" eb="7">
      <t>ジコウ</t>
    </rPh>
    <phoneticPr fontId="3"/>
  </si>
  <si>
    <t>※金額は全て税込金額で記入する事</t>
    <rPh sb="1" eb="3">
      <t>キンガク</t>
    </rPh>
    <rPh sb="4" eb="5">
      <t>スベ</t>
    </rPh>
    <rPh sb="6" eb="8">
      <t>ゼイコミ</t>
    </rPh>
    <rPh sb="8" eb="10">
      <t>キンガク</t>
    </rPh>
    <rPh sb="11" eb="13">
      <t>キニュウ</t>
    </rPh>
    <rPh sb="15" eb="16">
      <t>コト</t>
    </rPh>
    <phoneticPr fontId="3"/>
  </si>
  <si>
    <t>（控　　用）</t>
    <rPh sb="1" eb="2">
      <t>ヒカエ</t>
    </rPh>
    <rPh sb="4" eb="5">
      <t>ヨウ</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</si>
  <si>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</si>
  <si>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</si>
  <si>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</si>
  <si>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</si>
  <si>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</si>
  <si>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</si>
  <si>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</si>
  <si>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</si>
  <si>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</si>
  <si>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</si>
  <si>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</si>
  <si>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請求内容（摘要）　</t>
    <phoneticPr fontId="3"/>
  </si>
  <si>
    <t>⑫</t>
    <phoneticPr fontId="3"/>
  </si>
  <si>
    <t>⑬</t>
    <phoneticPr fontId="3"/>
  </si>
  <si>
    <t>⑭</t>
    <phoneticPr fontId="3"/>
  </si>
  <si>
    <t>◆</t>
    <phoneticPr fontId="3"/>
  </si>
  <si>
    <t>及び</t>
    <rPh sb="0" eb="1">
      <t>オヨ</t>
    </rPh>
    <phoneticPr fontId="3"/>
  </si>
  <si>
    <t>部分は、入力必須項目となります。必ず入力してください。</t>
    <rPh sb="0" eb="2">
      <t>ブブン</t>
    </rPh>
    <rPh sb="4" eb="6">
      <t>ニュウリョク</t>
    </rPh>
    <rPh sb="6" eb="8">
      <t>ヒッス</t>
    </rPh>
    <rPh sb="8" eb="10">
      <t>コウモク</t>
    </rPh>
    <rPh sb="16" eb="17">
      <t>カナラ</t>
    </rPh>
    <rPh sb="18" eb="20">
      <t>ニュウリョク</t>
    </rPh>
    <phoneticPr fontId="3"/>
  </si>
  <si>
    <t>請求締日</t>
    <rPh sb="0" eb="2">
      <t>セイキュウ</t>
    </rPh>
    <rPh sb="2" eb="4">
      <t>シメビ</t>
    </rPh>
    <phoneticPr fontId="3"/>
  </si>
  <si>
    <t>当指定請求書の請求締め切り日付を西暦で入力してください</t>
    <rPh sb="0" eb="1">
      <t>トウ</t>
    </rPh>
    <rPh sb="1" eb="3">
      <t>シテイ</t>
    </rPh>
    <rPh sb="3" eb="6">
      <t>セイキュウショ</t>
    </rPh>
    <rPh sb="7" eb="9">
      <t>セイキュウ</t>
    </rPh>
    <rPh sb="9" eb="10">
      <t>シ</t>
    </rPh>
    <rPh sb="11" eb="12">
      <t>キ</t>
    </rPh>
    <rPh sb="13" eb="15">
      <t>ヒヅケ</t>
    </rPh>
    <rPh sb="16" eb="18">
      <t>セイレキ</t>
    </rPh>
    <rPh sb="19" eb="21">
      <t>ニュウリョク</t>
    </rPh>
    <phoneticPr fontId="3"/>
  </si>
  <si>
    <t>該当する工事の名称を入力してください
複数の工事の請求をする場合は、工事ごとに請求書を作成し、ご請求ください</t>
    <rPh sb="0" eb="2">
      <t>ガイトウ</t>
    </rPh>
    <rPh sb="4" eb="6">
      <t>コウジ</t>
    </rPh>
    <rPh sb="7" eb="9">
      <t>メイショウ</t>
    </rPh>
    <rPh sb="10" eb="12">
      <t>ニュウリョク</t>
    </rPh>
    <rPh sb="19" eb="21">
      <t>フクスウ</t>
    </rPh>
    <rPh sb="22" eb="24">
      <t>コウジ</t>
    </rPh>
    <rPh sb="25" eb="27">
      <t>セイキュウ</t>
    </rPh>
    <rPh sb="30" eb="32">
      <t>バアイ</t>
    </rPh>
    <rPh sb="34" eb="36">
      <t>コウジ</t>
    </rPh>
    <rPh sb="39" eb="42">
      <t>セイキュウショ</t>
    </rPh>
    <rPh sb="43" eb="45">
      <t>サクセイ</t>
    </rPh>
    <rPh sb="48" eb="50">
      <t>セイキュウ</t>
    </rPh>
    <phoneticPr fontId="3"/>
  </si>
  <si>
    <t>請求金額（税込）</t>
    <rPh sb="0" eb="2">
      <t>セイキュウ</t>
    </rPh>
    <rPh sb="2" eb="4">
      <t>キンガク</t>
    </rPh>
    <rPh sb="5" eb="7">
      <t>ゼイコ</t>
    </rPh>
    <phoneticPr fontId="3"/>
  </si>
  <si>
    <t>⑮</t>
    <phoneticPr fontId="3"/>
  </si>
  <si>
    <t>⑯</t>
    <phoneticPr fontId="3"/>
  </si>
  <si>
    <t>⑰</t>
    <phoneticPr fontId="3"/>
  </si>
  <si>
    <t>請求者情報</t>
    <rPh sb="0" eb="2">
      <t>セイキュウ</t>
    </rPh>
    <rPh sb="2" eb="3">
      <t>シャ</t>
    </rPh>
    <rPh sb="3" eb="5">
      <t>ジョウホウ</t>
    </rPh>
    <phoneticPr fontId="3"/>
  </si>
  <si>
    <t>建築工事　別紙明細書の通り</t>
    <rPh sb="0" eb="2">
      <t>ケンチク</t>
    </rPh>
    <rPh sb="2" eb="4">
      <t>コウジ</t>
    </rPh>
    <rPh sb="5" eb="7">
      <t>ベッシ</t>
    </rPh>
    <rPh sb="7" eb="10">
      <t>メイサイショ</t>
    </rPh>
    <rPh sb="11" eb="12">
      <t>トオ</t>
    </rPh>
    <phoneticPr fontId="3"/>
  </si>
  <si>
    <t>土木工事　別紙明細書の通り</t>
    <rPh sb="0" eb="2">
      <t>ドボク</t>
    </rPh>
    <rPh sb="2" eb="4">
      <t>コウジ</t>
    </rPh>
    <rPh sb="5" eb="7">
      <t>ベッシ</t>
    </rPh>
    <rPh sb="7" eb="10">
      <t>メイサイショ</t>
    </rPh>
    <rPh sb="11" eb="12">
      <t>トオ</t>
    </rPh>
    <phoneticPr fontId="3"/>
  </si>
  <si>
    <t>諸経費（飲食物）　別紙明細書の通り</t>
    <rPh sb="0" eb="3">
      <t>ショケイヒ</t>
    </rPh>
    <rPh sb="4" eb="7">
      <t>インショクブツ</t>
    </rPh>
    <rPh sb="9" eb="11">
      <t>ベッシ</t>
    </rPh>
    <rPh sb="11" eb="14">
      <t>メイサイショ</t>
    </rPh>
    <rPh sb="15" eb="16">
      <t>トオ</t>
    </rPh>
    <phoneticPr fontId="3"/>
  </si>
  <si>
    <t>登録番号</t>
    <rPh sb="0" eb="4">
      <t>トウロクバンゴウ</t>
    </rPh>
    <phoneticPr fontId="3"/>
  </si>
  <si>
    <t>税 抜  計</t>
    <phoneticPr fontId="3"/>
  </si>
  <si>
    <t>口座情報</t>
    <rPh sb="0" eb="2">
      <t>コウザ</t>
    </rPh>
    <rPh sb="2" eb="4">
      <t>ジョウホウ</t>
    </rPh>
    <phoneticPr fontId="3"/>
  </si>
  <si>
    <t>　部分のみに、必要事項を入力してください。</t>
    <rPh sb="1" eb="3">
      <t>ブブン</t>
    </rPh>
    <rPh sb="7" eb="9">
      <t>ヒツヨウ</t>
    </rPh>
    <rPh sb="9" eb="11">
      <t>ジコウ</t>
    </rPh>
    <rPh sb="12" eb="14">
      <t>ニュウリョク</t>
    </rPh>
    <phoneticPr fontId="3"/>
  </si>
  <si>
    <t>請求される工事ごとの総請求書枚数を入力してください。</t>
    <rPh sb="0" eb="2">
      <t>セイキュウ</t>
    </rPh>
    <rPh sb="5" eb="7">
      <t>コウジ</t>
    </rPh>
    <rPh sb="10" eb="11">
      <t>ソウ</t>
    </rPh>
    <rPh sb="11" eb="16">
      <t>セイキュウショマイスウ</t>
    </rPh>
    <rPh sb="17" eb="19">
      <t>ニュウリョク</t>
    </rPh>
    <phoneticPr fontId="3"/>
  </si>
  <si>
    <t>※2023年10月1日より、消費税の仕入税額控除の方式に「適格請求書保存法式」が開始され、適格請求書発行事業者は税務署への登録申請が必要となります
詳しくは所轄税務署へお尋ねください</t>
    <phoneticPr fontId="3"/>
  </si>
  <si>
    <t xml:space="preserve">  株式会社 岡山建設　指定請求書の入力について</t>
    <rPh sb="2" eb="6">
      <t>カブシキガイシャ</t>
    </rPh>
    <rPh sb="7" eb="9">
      <t>オカヤマ</t>
    </rPh>
    <rPh sb="9" eb="11">
      <t>ケンセツ</t>
    </rPh>
    <rPh sb="12" eb="14">
      <t>シテイ</t>
    </rPh>
    <rPh sb="14" eb="17">
      <t>セイキュウショ</t>
    </rPh>
    <rPh sb="18" eb="20">
      <t>ニュウリョク</t>
    </rPh>
    <phoneticPr fontId="3"/>
  </si>
  <si>
    <t>請求内容</t>
    <rPh sb="0" eb="2">
      <t>セイキュウ</t>
    </rPh>
    <rPh sb="2" eb="4">
      <t>ナイヨウ</t>
    </rPh>
    <phoneticPr fontId="3"/>
  </si>
  <si>
    <t>税抜 計</t>
    <rPh sb="0" eb="2">
      <t>ゼイヌキ</t>
    </rPh>
    <rPh sb="3" eb="4">
      <t>ケイ</t>
    </rPh>
    <phoneticPr fontId="3"/>
  </si>
  <si>
    <t>⑭⑮</t>
    <phoneticPr fontId="3"/>
  </si>
  <si>
    <t>税込 計</t>
    <rPh sb="0" eb="2">
      <t>ゼイコ</t>
    </rPh>
    <rPh sb="3" eb="4">
      <t>ケイ</t>
    </rPh>
    <phoneticPr fontId="3"/>
  </si>
  <si>
    <t>消費税 端数処理</t>
    <rPh sb="0" eb="3">
      <t>ショウヒゼイ</t>
    </rPh>
    <rPh sb="4" eb="6">
      <t>ハスウ</t>
    </rPh>
    <rPh sb="6" eb="8">
      <t>ショリ</t>
    </rPh>
    <phoneticPr fontId="3"/>
  </si>
  <si>
    <t>その他</t>
    <rPh sb="2" eb="3">
      <t>タ</t>
    </rPh>
    <phoneticPr fontId="3"/>
  </si>
  <si>
    <t>〒039-3215　青森県上北郡大字倉内字笹崎1050-1</t>
    <rPh sb="10" eb="13">
      <t>アオモリケン</t>
    </rPh>
    <rPh sb="13" eb="16">
      <t>カミキタグン</t>
    </rPh>
    <rPh sb="16" eb="18">
      <t>オオアザ</t>
    </rPh>
    <rPh sb="18" eb="20">
      <t>クラウチ</t>
    </rPh>
    <rPh sb="20" eb="21">
      <t>アザ</t>
    </rPh>
    <rPh sb="21" eb="23">
      <t>ササザキ</t>
    </rPh>
    <phoneticPr fontId="3"/>
  </si>
  <si>
    <t>株式会社　岡山建設</t>
    <rPh sb="0" eb="4">
      <t>カブシキガイシャ</t>
    </rPh>
    <rPh sb="5" eb="7">
      <t>オカヤマ</t>
    </rPh>
    <rPh sb="7" eb="9">
      <t>ケンセツ</t>
    </rPh>
    <phoneticPr fontId="3"/>
  </si>
  <si>
    <t>TEL：0175-74-2325　FAX：0175-74-2537</t>
    <phoneticPr fontId="3"/>
  </si>
  <si>
    <t>指定請求書（控用）の</t>
    <rPh sb="0" eb="2">
      <t>シテイ</t>
    </rPh>
    <rPh sb="2" eb="5">
      <t>セイキュウショ</t>
    </rPh>
    <rPh sb="6" eb="8">
      <t>ヒカエヨウ</t>
    </rPh>
    <phoneticPr fontId="3"/>
  </si>
  <si>
    <t>指定請求書の入力について【1/3】</t>
    <rPh sb="0" eb="2">
      <t>シテイ</t>
    </rPh>
    <rPh sb="2" eb="5">
      <t>セイキュウショ</t>
    </rPh>
    <rPh sb="6" eb="8">
      <t>ニュウリョク</t>
    </rPh>
    <phoneticPr fontId="3"/>
  </si>
  <si>
    <t>指定請求書の入力について【2/3】</t>
    <phoneticPr fontId="3"/>
  </si>
  <si>
    <t>指定請求書の入力について【3/3】</t>
    <phoneticPr fontId="3"/>
  </si>
  <si>
    <t>請求書[別紙]</t>
    <rPh sb="0" eb="3">
      <t>セイキュウショ</t>
    </rPh>
    <rPh sb="4" eb="6">
      <t>ベッシ</t>
    </rPh>
    <phoneticPr fontId="3"/>
  </si>
  <si>
    <t>請求書[別紙]</t>
    <rPh sb="4" eb="6">
      <t>ベッシ</t>
    </rPh>
    <phoneticPr fontId="3"/>
  </si>
  <si>
    <t xml:space="preserve">  株式会社 岡山建設　指定請求書[別紙]の入力について</t>
    <rPh sb="2" eb="6">
      <t>カブシキガイシャ</t>
    </rPh>
    <rPh sb="7" eb="9">
      <t>オカヤマ</t>
    </rPh>
    <rPh sb="9" eb="11">
      <t>ケンセツ</t>
    </rPh>
    <rPh sb="12" eb="14">
      <t>シテイ</t>
    </rPh>
    <rPh sb="14" eb="17">
      <t>セイキュウショ</t>
    </rPh>
    <rPh sb="18" eb="20">
      <t>ベッシ</t>
    </rPh>
    <rPh sb="22" eb="24">
      <t>ニュウリョク</t>
    </rPh>
    <phoneticPr fontId="3"/>
  </si>
  <si>
    <t>［請求内容(適用)］が9件以上となる場合は〔指定請求書［別紙］〕を使用してください
記入方法については〔指定請求書［別紙］の入力について〕を参照してください</t>
    <rPh sb="22" eb="24">
      <t>シテイ</t>
    </rPh>
    <rPh sb="28" eb="30">
      <t>ベッシ</t>
    </rPh>
    <rPh sb="52" eb="54">
      <t>シテイ</t>
    </rPh>
    <rPh sb="58" eb="60">
      <t>ベッシ</t>
    </rPh>
    <rPh sb="62" eb="64">
      <t>ニュウリョク</t>
    </rPh>
    <phoneticPr fontId="3"/>
  </si>
  <si>
    <t>請求金額（税込）</t>
    <phoneticPr fontId="3"/>
  </si>
  <si>
    <t>請求書［別紙］のとおり</t>
    <rPh sb="0" eb="3">
      <t>セイキュウショ</t>
    </rPh>
    <rPh sb="4" eb="6">
      <t>ベッシ</t>
    </rPh>
    <phoneticPr fontId="3"/>
  </si>
  <si>
    <r>
      <t xml:space="preserve">自動で計算されます
</t>
    </r>
    <r>
      <rPr>
        <b/>
        <sz val="11"/>
        <color rgb="FFFF0000"/>
        <rFont val="游明朝"/>
        <family val="1"/>
        <charset val="128"/>
      </rPr>
      <t>［⑯ 税込 計］</t>
    </r>
    <r>
      <rPr>
        <sz val="11"/>
        <rFont val="游明朝"/>
        <family val="1"/>
        <charset val="128"/>
      </rPr>
      <t>と合致致しますのでご確認ください</t>
    </r>
    <rPh sb="0" eb="2">
      <t>ジドウ</t>
    </rPh>
    <rPh sb="3" eb="5">
      <t>ケイサン</t>
    </rPh>
    <rPh sb="13" eb="15">
      <t>ゼイコミ</t>
    </rPh>
    <rPh sb="16" eb="17">
      <t>ケイ</t>
    </rPh>
    <rPh sb="19" eb="21">
      <t>ガッチ</t>
    </rPh>
    <rPh sb="21" eb="22">
      <t>イタ</t>
    </rPh>
    <rPh sb="28" eb="30">
      <t>カクニン</t>
    </rPh>
    <phoneticPr fontId="3"/>
  </si>
  <si>
    <r>
      <t>当社よりご案内している</t>
    </r>
    <r>
      <rPr>
        <b/>
        <sz val="11"/>
        <color rgb="FF3333FF"/>
        <rFont val="游明朝"/>
        <family val="1"/>
        <charset val="128"/>
      </rPr>
      <t>貴社コード［アルファベット+数字3桁］</t>
    </r>
    <r>
      <rPr>
        <sz val="11"/>
        <rFont val="游明朝"/>
        <family val="1"/>
        <charset val="128"/>
      </rPr>
      <t>を入力してください。</t>
    </r>
    <r>
      <rPr>
        <sz val="11"/>
        <color theme="1"/>
        <rFont val="游明朝"/>
        <family val="1"/>
        <charset val="128"/>
      </rPr>
      <t xml:space="preserve">
アルファベットは</t>
    </r>
    <r>
      <rPr>
        <b/>
        <sz val="11"/>
        <color rgb="FF3333FF"/>
        <rFont val="游明朝"/>
        <family val="1"/>
        <charset val="128"/>
      </rPr>
      <t>▼リストボタン</t>
    </r>
    <r>
      <rPr>
        <sz val="11"/>
        <color theme="1"/>
        <rFont val="游明朝"/>
        <family val="1"/>
        <charset val="128"/>
      </rPr>
      <t>より選択してください</t>
    </r>
    <rPh sb="0" eb="2">
      <t>トウシャ</t>
    </rPh>
    <rPh sb="5" eb="7">
      <t>アンナイ</t>
    </rPh>
    <rPh sb="11" eb="13">
      <t>キシャ</t>
    </rPh>
    <rPh sb="25" eb="27">
      <t>スウジ</t>
    </rPh>
    <rPh sb="28" eb="29">
      <t>ケタ</t>
    </rPh>
    <rPh sb="31" eb="33">
      <t>ニュウリョク</t>
    </rPh>
    <phoneticPr fontId="3"/>
  </si>
  <si>
    <r>
      <t xml:space="preserve">郵便番号、住所、社名、社名ふりがな、電話番号を入力してください
</t>
    </r>
    <r>
      <rPr>
        <b/>
        <sz val="11"/>
        <color rgb="FF3333FF"/>
        <rFont val="游明朝"/>
        <family val="1"/>
        <charset val="128"/>
      </rPr>
      <t>提出用には、必ず社印を押印してください</t>
    </r>
    <r>
      <rPr>
        <sz val="11"/>
        <color theme="1"/>
        <rFont val="游明朝"/>
        <family val="1"/>
        <charset val="128"/>
      </rPr>
      <t xml:space="preserve">
</t>
    </r>
    <r>
      <rPr>
        <sz val="11"/>
        <rFont val="游明朝"/>
        <family val="1"/>
        <charset val="128"/>
      </rPr>
      <t>振込口座名義人と請求者情報が異なる場合は、当社 財務担当者までお知らせください</t>
    </r>
    <rPh sb="0" eb="4">
      <t>ユウビンバンゴウ</t>
    </rPh>
    <rPh sb="5" eb="7">
      <t>ジュウショ</t>
    </rPh>
    <rPh sb="8" eb="10">
      <t>シャメイ</t>
    </rPh>
    <rPh sb="11" eb="13">
      <t>シャメイ</t>
    </rPh>
    <rPh sb="18" eb="20">
      <t>デンワ</t>
    </rPh>
    <rPh sb="20" eb="22">
      <t>バンゴウ</t>
    </rPh>
    <rPh sb="23" eb="25">
      <t>ニュウリョク</t>
    </rPh>
    <rPh sb="52" eb="54">
      <t>フリコミ</t>
    </rPh>
    <rPh sb="54" eb="56">
      <t>コウザ</t>
    </rPh>
    <rPh sb="56" eb="58">
      <t>メイギ</t>
    </rPh>
    <rPh sb="58" eb="59">
      <t>ニン</t>
    </rPh>
    <rPh sb="60" eb="62">
      <t>セイキュウ</t>
    </rPh>
    <rPh sb="62" eb="63">
      <t>シャ</t>
    </rPh>
    <rPh sb="63" eb="65">
      <t>ジョウホウ</t>
    </rPh>
    <rPh sb="66" eb="67">
      <t>コト</t>
    </rPh>
    <rPh sb="69" eb="71">
      <t>バアイ</t>
    </rPh>
    <rPh sb="73" eb="75">
      <t>トウシャ</t>
    </rPh>
    <rPh sb="76" eb="78">
      <t>ザイム</t>
    </rPh>
    <rPh sb="78" eb="81">
      <t>タントウシャ</t>
    </rPh>
    <rPh sb="84" eb="85">
      <t>シ</t>
    </rPh>
    <phoneticPr fontId="3"/>
  </si>
  <si>
    <r>
      <t>所轄の税務署へ「適格請求書発行事業者の登録申請」を行い、登録通知書の交付を受けている場合は登録番号</t>
    </r>
    <r>
      <rPr>
        <b/>
        <sz val="11"/>
        <color rgb="FF3333FF"/>
        <rFont val="游明朝"/>
        <family val="1"/>
        <charset val="128"/>
      </rPr>
      <t>［T+数字13桁］</t>
    </r>
    <r>
      <rPr>
        <sz val="11"/>
        <rFont val="游明朝"/>
        <family val="1"/>
        <charset val="128"/>
      </rPr>
      <t xml:space="preserve">を入力してください
</t>
    </r>
    <rPh sb="0" eb="2">
      <t>ショカツ</t>
    </rPh>
    <rPh sb="3" eb="6">
      <t>ゼイムショ</t>
    </rPh>
    <rPh sb="8" eb="10">
      <t>テキカク</t>
    </rPh>
    <rPh sb="10" eb="13">
      <t>セイキュウショ</t>
    </rPh>
    <rPh sb="13" eb="15">
      <t>ハッコウ</t>
    </rPh>
    <rPh sb="15" eb="18">
      <t>ジギョウシャ</t>
    </rPh>
    <rPh sb="19" eb="21">
      <t>トウロク</t>
    </rPh>
    <rPh sb="21" eb="23">
      <t>シンセイ</t>
    </rPh>
    <rPh sb="25" eb="26">
      <t>オコナ</t>
    </rPh>
    <rPh sb="28" eb="30">
      <t>トウロク</t>
    </rPh>
    <rPh sb="30" eb="33">
      <t>ツウチショ</t>
    </rPh>
    <rPh sb="34" eb="36">
      <t>コウフ</t>
    </rPh>
    <rPh sb="37" eb="38">
      <t>ウ</t>
    </rPh>
    <rPh sb="42" eb="44">
      <t>バアイ</t>
    </rPh>
    <rPh sb="45" eb="47">
      <t>トウロク</t>
    </rPh>
    <rPh sb="47" eb="49">
      <t>バンゴウ</t>
    </rPh>
    <rPh sb="52" eb="54">
      <t>スウジ</t>
    </rPh>
    <rPh sb="56" eb="57">
      <t>ケタ</t>
    </rPh>
    <rPh sb="59" eb="61">
      <t>ニュウリョク</t>
    </rPh>
    <phoneticPr fontId="3"/>
  </si>
  <si>
    <r>
      <t>入金を希望される金融機関情報(金融機関名、金融機関区分、金融機関コード、支店名、本支店区分、支店コード、口座区分、口座番号)を入力してください
金融機関区分、本支店区分、口座区分は</t>
    </r>
    <r>
      <rPr>
        <b/>
        <sz val="11"/>
        <color rgb="FF3333FF"/>
        <rFont val="游明朝"/>
        <family val="1"/>
        <charset val="128"/>
      </rPr>
      <t>▼リストボタン</t>
    </r>
    <r>
      <rPr>
        <sz val="11"/>
        <rFont val="游明朝"/>
        <family val="1"/>
        <charset val="128"/>
      </rPr>
      <t>より選択してください
金融機関コード</t>
    </r>
    <r>
      <rPr>
        <b/>
        <sz val="11"/>
        <color rgb="FF3333FF"/>
        <rFont val="游明朝"/>
        <family val="1"/>
        <charset val="128"/>
      </rPr>
      <t>［数字4桁］</t>
    </r>
    <r>
      <rPr>
        <sz val="11"/>
        <rFont val="游明朝"/>
        <family val="1"/>
        <charset val="128"/>
      </rPr>
      <t>支店コード</t>
    </r>
    <r>
      <rPr>
        <b/>
        <sz val="11"/>
        <color rgb="FF3333FF"/>
        <rFont val="游明朝"/>
        <family val="1"/>
        <charset val="128"/>
      </rPr>
      <t>［数字3桁］</t>
    </r>
    <r>
      <rPr>
        <sz val="11"/>
        <rFont val="游明朝"/>
        <family val="1"/>
        <charset val="128"/>
      </rPr>
      <t>がご不明の場合は、各金融機関へお問い合わせください
口座番号</t>
    </r>
    <r>
      <rPr>
        <b/>
        <sz val="11"/>
        <color rgb="FF3333FF"/>
        <rFont val="游明朝"/>
        <family val="1"/>
        <charset val="128"/>
      </rPr>
      <t>［数字7桁］</t>
    </r>
    <r>
      <rPr>
        <sz val="11"/>
        <rFont val="游明朝"/>
        <family val="1"/>
        <charset val="128"/>
      </rPr>
      <t>が7桁に満たない場合は右詰で入力をし、空白部分に</t>
    </r>
    <r>
      <rPr>
        <b/>
        <sz val="11"/>
        <color rgb="FFFF0000"/>
        <rFont val="游明朝"/>
        <family val="1"/>
        <charset val="128"/>
      </rPr>
      <t>「0」</t>
    </r>
    <r>
      <rPr>
        <sz val="11"/>
        <rFont val="游明朝"/>
        <family val="1"/>
        <charset val="128"/>
      </rPr>
      <t xml:space="preserve">を入力して下さい
</t>
    </r>
    <rPh sb="0" eb="2">
      <t>ニュウキン</t>
    </rPh>
    <rPh sb="3" eb="5">
      <t>キボウ</t>
    </rPh>
    <rPh sb="8" eb="10">
      <t>キンユウ</t>
    </rPh>
    <rPh sb="10" eb="12">
      <t>キカン</t>
    </rPh>
    <rPh sb="12" eb="14">
      <t>ジョウホウ</t>
    </rPh>
    <rPh sb="15" eb="17">
      <t>キンユウ</t>
    </rPh>
    <rPh sb="17" eb="19">
      <t>キカン</t>
    </rPh>
    <rPh sb="19" eb="20">
      <t>メイ</t>
    </rPh>
    <rPh sb="21" eb="23">
      <t>キンユウ</t>
    </rPh>
    <rPh sb="23" eb="25">
      <t>キカン</t>
    </rPh>
    <rPh sb="25" eb="27">
      <t>クブン</t>
    </rPh>
    <rPh sb="28" eb="30">
      <t>キンユウ</t>
    </rPh>
    <rPh sb="30" eb="32">
      <t>キカン</t>
    </rPh>
    <rPh sb="36" eb="39">
      <t>シテンメイ</t>
    </rPh>
    <rPh sb="40" eb="43">
      <t>ホンシテン</t>
    </rPh>
    <rPh sb="43" eb="45">
      <t>クブン</t>
    </rPh>
    <rPh sb="46" eb="48">
      <t>シテン</t>
    </rPh>
    <rPh sb="52" eb="54">
      <t>コウザ</t>
    </rPh>
    <rPh sb="54" eb="56">
      <t>クブン</t>
    </rPh>
    <rPh sb="57" eb="59">
      <t>コウザ</t>
    </rPh>
    <rPh sb="59" eb="61">
      <t>バンゴウ</t>
    </rPh>
    <rPh sb="63" eb="65">
      <t>ニュウリョク</t>
    </rPh>
    <rPh sb="72" eb="74">
      <t>キンユウ</t>
    </rPh>
    <rPh sb="74" eb="76">
      <t>キカン</t>
    </rPh>
    <rPh sb="76" eb="78">
      <t>クブン</t>
    </rPh>
    <rPh sb="79" eb="82">
      <t>ホンシテン</t>
    </rPh>
    <rPh sb="82" eb="84">
      <t>クブン</t>
    </rPh>
    <rPh sb="85" eb="87">
      <t>コウザ</t>
    </rPh>
    <rPh sb="87" eb="89">
      <t>クブン</t>
    </rPh>
    <rPh sb="99" eb="101">
      <t>センタク</t>
    </rPh>
    <rPh sb="108" eb="110">
      <t>キンユウ</t>
    </rPh>
    <rPh sb="110" eb="112">
      <t>キカン</t>
    </rPh>
    <rPh sb="116" eb="118">
      <t>スウジ</t>
    </rPh>
    <rPh sb="119" eb="120">
      <t>ケタ</t>
    </rPh>
    <rPh sb="121" eb="123">
      <t>シテン</t>
    </rPh>
    <rPh sb="127" eb="129">
      <t>スウジ</t>
    </rPh>
    <rPh sb="130" eb="131">
      <t>ケタ</t>
    </rPh>
    <rPh sb="134" eb="136">
      <t>フメイ</t>
    </rPh>
    <rPh sb="137" eb="139">
      <t>バアイ</t>
    </rPh>
    <rPh sb="141" eb="144">
      <t>カクキンユウ</t>
    </rPh>
    <rPh sb="144" eb="146">
      <t>キカン</t>
    </rPh>
    <rPh sb="148" eb="149">
      <t>ト</t>
    </rPh>
    <rPh sb="150" eb="151">
      <t>ア</t>
    </rPh>
    <rPh sb="158" eb="160">
      <t>コウザ</t>
    </rPh>
    <rPh sb="160" eb="162">
      <t>バンゴウ</t>
    </rPh>
    <rPh sb="163" eb="165">
      <t>スウジ</t>
    </rPh>
    <rPh sb="166" eb="167">
      <t>ケタ</t>
    </rPh>
    <rPh sb="170" eb="171">
      <t>ケタ</t>
    </rPh>
    <rPh sb="172" eb="173">
      <t>ミ</t>
    </rPh>
    <rPh sb="176" eb="178">
      <t>バアイ</t>
    </rPh>
    <rPh sb="179" eb="181">
      <t>ミギヅメ</t>
    </rPh>
    <rPh sb="182" eb="184">
      <t>ニュウリョク</t>
    </rPh>
    <rPh sb="187" eb="189">
      <t>クウハク</t>
    </rPh>
    <rPh sb="189" eb="191">
      <t>ブブン</t>
    </rPh>
    <rPh sb="196" eb="198">
      <t>ニュウリョク</t>
    </rPh>
    <rPh sb="200" eb="201">
      <t>クダ</t>
    </rPh>
    <phoneticPr fontId="3"/>
  </si>
  <si>
    <r>
      <t>納品・検収など取引の発生した日付を、西暦</t>
    </r>
    <r>
      <rPr>
        <b/>
        <sz val="11"/>
        <color rgb="FF3333FF"/>
        <rFont val="游明朝"/>
        <family val="1"/>
        <charset val="128"/>
      </rPr>
      <t>［20＊＊/＊＊/＊＊］</t>
    </r>
    <r>
      <rPr>
        <sz val="11"/>
        <rFont val="游明朝"/>
        <family val="1"/>
        <charset val="128"/>
      </rPr>
      <t>で入力してください</t>
    </r>
    <rPh sb="0" eb="2">
      <t>ノウヒン</t>
    </rPh>
    <rPh sb="3" eb="5">
      <t>ケンシュウ</t>
    </rPh>
    <rPh sb="7" eb="9">
      <t>トリヒキ</t>
    </rPh>
    <rPh sb="10" eb="12">
      <t>ハッセイ</t>
    </rPh>
    <rPh sb="14" eb="16">
      <t>ヒヅケ</t>
    </rPh>
    <rPh sb="18" eb="20">
      <t>セイレキ</t>
    </rPh>
    <rPh sb="33" eb="35">
      <t>ニュウリョク</t>
    </rPh>
    <phoneticPr fontId="3"/>
  </si>
  <si>
    <r>
      <t xml:space="preserve">自動で計算されます
</t>
    </r>
    <r>
      <rPr>
        <b/>
        <sz val="11"/>
        <color rgb="FFFF0000"/>
        <rFont val="游明朝"/>
        <family val="1"/>
        <charset val="128"/>
      </rPr>
      <t>［⑤ 請求金額(税込)］</t>
    </r>
    <r>
      <rPr>
        <sz val="11"/>
        <rFont val="游明朝"/>
        <family val="1"/>
        <charset val="128"/>
      </rPr>
      <t>と合致致しますのでご確認ください</t>
    </r>
    <rPh sb="0" eb="2">
      <t>ジドウ</t>
    </rPh>
    <rPh sb="3" eb="5">
      <t>ケイサン</t>
    </rPh>
    <rPh sb="13" eb="15">
      <t>セイキュウ</t>
    </rPh>
    <rPh sb="15" eb="17">
      <t>キンガク</t>
    </rPh>
    <rPh sb="18" eb="20">
      <t>ゼイコミ</t>
    </rPh>
    <rPh sb="23" eb="25">
      <t>ガッチ</t>
    </rPh>
    <rPh sb="25" eb="26">
      <t>イタ</t>
    </rPh>
    <rPh sb="32" eb="34">
      <t>カクニン</t>
    </rPh>
    <phoneticPr fontId="3"/>
  </si>
  <si>
    <r>
      <t>消費税の端数処理計算方法を</t>
    </r>
    <r>
      <rPr>
        <b/>
        <sz val="11"/>
        <color rgb="FF3333FF"/>
        <rFont val="游明朝"/>
        <family val="1"/>
        <charset val="128"/>
      </rPr>
      <t>▼リストボタン</t>
    </r>
    <r>
      <rPr>
        <sz val="11"/>
        <rFont val="游明朝"/>
        <family val="1"/>
        <charset val="128"/>
      </rPr>
      <t>より選択してください</t>
    </r>
    <r>
      <rPr>
        <sz val="11"/>
        <color theme="1"/>
        <rFont val="游明朝"/>
        <family val="1"/>
        <charset val="128"/>
      </rPr>
      <t xml:space="preserve">
選択された計算方法により、消費税を自動で計算します</t>
    </r>
    <rPh sb="0" eb="3">
      <t>ショウヒゼイ</t>
    </rPh>
    <rPh sb="4" eb="6">
      <t>ハスウ</t>
    </rPh>
    <rPh sb="6" eb="8">
      <t>ショリ</t>
    </rPh>
    <rPh sb="8" eb="10">
      <t>ケイサン</t>
    </rPh>
    <rPh sb="10" eb="12">
      <t>ホウホウ</t>
    </rPh>
    <rPh sb="22" eb="24">
      <t>センタク</t>
    </rPh>
    <rPh sb="31" eb="33">
      <t>センタク</t>
    </rPh>
    <rPh sb="36" eb="38">
      <t>ケイサン</t>
    </rPh>
    <rPh sb="38" eb="40">
      <t>ホウホウ</t>
    </rPh>
    <rPh sb="44" eb="47">
      <t>ショウヒゼイ</t>
    </rPh>
    <rPh sb="48" eb="50">
      <t>ジドウ</t>
    </rPh>
    <rPh sb="51" eb="53">
      <t>ケイサン</t>
    </rPh>
    <phoneticPr fontId="3"/>
  </si>
  <si>
    <t>総務部財務課 mail：zaimu@okayamakensetsu.co.jp</t>
    <rPh sb="0" eb="2">
      <t>ソウム</t>
    </rPh>
    <rPh sb="2" eb="3">
      <t>ブ</t>
    </rPh>
    <rPh sb="3" eb="5">
      <t>ザイム</t>
    </rPh>
    <rPh sb="5" eb="6">
      <t>カ</t>
    </rPh>
    <phoneticPr fontId="3"/>
  </si>
  <si>
    <t>手書きによる提出は原則お断りさせていただいております。
パソコンやweb環境が整っていない等、やむを得ない事情がある場合は、当社 財務担当者へご相談ください。</t>
    <rPh sb="0" eb="2">
      <t>テガ</t>
    </rPh>
    <rPh sb="6" eb="8">
      <t>テイシュツ</t>
    </rPh>
    <rPh sb="9" eb="11">
      <t>ゲンソク</t>
    </rPh>
    <rPh sb="12" eb="13">
      <t>コトワ</t>
    </rPh>
    <rPh sb="36" eb="38">
      <t>カンキョウ</t>
    </rPh>
    <rPh sb="39" eb="40">
      <t>トトノ</t>
    </rPh>
    <rPh sb="45" eb="46">
      <t>トウ</t>
    </rPh>
    <rPh sb="50" eb="51">
      <t>エ</t>
    </rPh>
    <rPh sb="53" eb="55">
      <t>ジジョウ</t>
    </rPh>
    <rPh sb="58" eb="60">
      <t>バアイ</t>
    </rPh>
    <rPh sb="62" eb="64">
      <t>トウシャ</t>
    </rPh>
    <rPh sb="65" eb="67">
      <t>ザイム</t>
    </rPh>
    <rPh sb="67" eb="70">
      <t>タントウシャ</t>
    </rPh>
    <rPh sb="72" eb="74">
      <t>ソウダン</t>
    </rPh>
    <phoneticPr fontId="3"/>
  </si>
  <si>
    <t>本様式に関する不明な点は、当社 総務部財務課まで
請求内容や工事番号、工事名称に関する点は、当社 現場担当者までお問い合わせください。</t>
    <rPh sb="0" eb="1">
      <t>ホン</t>
    </rPh>
    <rPh sb="1" eb="3">
      <t>ヨウシキ</t>
    </rPh>
    <rPh sb="4" eb="5">
      <t>カン</t>
    </rPh>
    <rPh sb="7" eb="9">
      <t>フメイ</t>
    </rPh>
    <rPh sb="10" eb="11">
      <t>テン</t>
    </rPh>
    <rPh sb="13" eb="15">
      <t>トウシャ</t>
    </rPh>
    <rPh sb="16" eb="18">
      <t>ソウム</t>
    </rPh>
    <rPh sb="18" eb="19">
      <t>ブ</t>
    </rPh>
    <rPh sb="19" eb="21">
      <t>ザイム</t>
    </rPh>
    <rPh sb="21" eb="22">
      <t>カ</t>
    </rPh>
    <rPh sb="25" eb="27">
      <t>セイキュウ</t>
    </rPh>
    <rPh sb="27" eb="29">
      <t>ナイヨウ</t>
    </rPh>
    <rPh sb="30" eb="32">
      <t>コウジ</t>
    </rPh>
    <rPh sb="32" eb="34">
      <t>バンゴウ</t>
    </rPh>
    <rPh sb="35" eb="37">
      <t>コウジ</t>
    </rPh>
    <rPh sb="37" eb="39">
      <t>メイショウ</t>
    </rPh>
    <rPh sb="40" eb="41">
      <t>カン</t>
    </rPh>
    <rPh sb="43" eb="44">
      <t>テン</t>
    </rPh>
    <rPh sb="46" eb="48">
      <t>トウシャ</t>
    </rPh>
    <rPh sb="49" eb="51">
      <t>ゲンバ</t>
    </rPh>
    <rPh sb="51" eb="54">
      <t>タントウシャ</t>
    </rPh>
    <rPh sb="57" eb="58">
      <t>ト</t>
    </rPh>
    <rPh sb="59" eb="60">
      <t>ア</t>
    </rPh>
    <phoneticPr fontId="3"/>
  </si>
  <si>
    <r>
      <t>対象となる消費税率を</t>
    </r>
    <r>
      <rPr>
        <b/>
        <sz val="11"/>
        <color rgb="FF3333FF"/>
        <rFont val="游明朝"/>
        <family val="1"/>
        <charset val="128"/>
      </rPr>
      <t>▼リストボタン</t>
    </r>
    <r>
      <rPr>
        <sz val="11"/>
        <rFont val="游明朝"/>
        <family val="1"/>
        <charset val="128"/>
      </rPr>
      <t>より選択してください</t>
    </r>
    <r>
      <rPr>
        <sz val="11"/>
        <color theme="1"/>
        <rFont val="游明朝"/>
        <family val="1"/>
        <charset val="128"/>
      </rPr>
      <t xml:space="preserve">
10％の場合は「10％」軽減税率 8％の場合は「軽 8％」非課税及び不課税の場合は「非・不課税」を選択してください</t>
    </r>
    <rPh sb="0" eb="2">
      <t>タイショウ</t>
    </rPh>
    <rPh sb="5" eb="7">
      <t>ショウヒ</t>
    </rPh>
    <rPh sb="7" eb="9">
      <t>ゼイリツ</t>
    </rPh>
    <rPh sb="19" eb="21">
      <t>センタク</t>
    </rPh>
    <rPh sb="32" eb="34">
      <t>バアイ</t>
    </rPh>
    <rPh sb="40" eb="42">
      <t>ケイゲン</t>
    </rPh>
    <rPh sb="42" eb="44">
      <t>ゼイリツ</t>
    </rPh>
    <rPh sb="48" eb="50">
      <t>バアイ</t>
    </rPh>
    <rPh sb="52" eb="53">
      <t>ケイ</t>
    </rPh>
    <rPh sb="57" eb="60">
      <t>ヒカゼイ</t>
    </rPh>
    <rPh sb="60" eb="61">
      <t>オヨ</t>
    </rPh>
    <rPh sb="62" eb="65">
      <t>フカゼイ</t>
    </rPh>
    <rPh sb="66" eb="68">
      <t>バアイ</t>
    </rPh>
    <rPh sb="70" eb="71">
      <t>ヒ</t>
    </rPh>
    <rPh sb="72" eb="75">
      <t>フカゼイ</t>
    </rPh>
    <rPh sb="77" eb="79">
      <t>センタク</t>
    </rPh>
    <phoneticPr fontId="3"/>
  </si>
  <si>
    <t>指定請求書と指定請求書［別紙］の</t>
    <rPh sb="0" eb="2">
      <t>シテイ</t>
    </rPh>
    <rPh sb="2" eb="5">
      <t>セイキュウショ</t>
    </rPh>
    <rPh sb="6" eb="8">
      <t>シテイ</t>
    </rPh>
    <rPh sb="8" eb="11">
      <t>セイキュウショ</t>
    </rPh>
    <rPh sb="12" eb="14">
      <t>ベッシ</t>
    </rPh>
    <phoneticPr fontId="3"/>
  </si>
  <si>
    <t>①②③④⑤⑦</t>
    <phoneticPr fontId="3"/>
  </si>
  <si>
    <t>指定請求書より自動で転記されます</t>
    <rPh sb="0" eb="2">
      <t>シテイ</t>
    </rPh>
    <rPh sb="2" eb="5">
      <t>セイキュウショ</t>
    </rPh>
    <rPh sb="7" eb="9">
      <t>ジドウ</t>
    </rPh>
    <rPh sb="10" eb="12">
      <t>テンキ</t>
    </rPh>
    <phoneticPr fontId="3"/>
  </si>
  <si>
    <t>小計（税抜）</t>
  </si>
  <si>
    <t xml:space="preserve">［請求内容(適用)］が 20件以上となる場合は〔指定請求書［別紙］〕を複数枚使用してください
</t>
    <rPh sb="24" eb="26">
      <t>シテイ</t>
    </rPh>
    <rPh sb="30" eb="32">
      <t>ベッシ</t>
    </rPh>
    <rPh sb="35" eb="38">
      <t>フクスウマイ</t>
    </rPh>
    <phoneticPr fontId="3"/>
  </si>
  <si>
    <r>
      <rPr>
        <b/>
        <sz val="11"/>
        <color rgb="FFFF0000"/>
        <rFont val="游明朝"/>
        <family val="1"/>
        <charset val="128"/>
      </rPr>
      <t>［請求内容(適用)］</t>
    </r>
    <r>
      <rPr>
        <sz val="11"/>
        <color theme="1"/>
        <rFont val="游明朝"/>
        <family val="1"/>
        <charset val="128"/>
      </rPr>
      <t>ごとの</t>
    </r>
    <r>
      <rPr>
        <b/>
        <sz val="11"/>
        <color rgb="FFFF0000"/>
        <rFont val="游明朝"/>
        <family val="1"/>
        <charset val="128"/>
      </rPr>
      <t>［数量］［単位］［単価(税抜)］</t>
    </r>
    <r>
      <rPr>
        <sz val="11"/>
        <color theme="1"/>
        <rFont val="游明朝"/>
        <family val="1"/>
        <charset val="128"/>
      </rPr>
      <t xml:space="preserve">を入力してください
</t>
    </r>
    <r>
      <rPr>
        <b/>
        <sz val="11"/>
        <color rgb="FFFF0000"/>
        <rFont val="游明朝"/>
        <family val="1"/>
        <charset val="128"/>
      </rPr>
      <t>［本体価格(税抜)］</t>
    </r>
    <r>
      <rPr>
        <sz val="11"/>
        <color theme="1"/>
        <rFont val="游明朝"/>
        <family val="1"/>
        <charset val="128"/>
      </rPr>
      <t xml:space="preserve">は自動で計算されます
</t>
    </r>
    <rPh sb="1" eb="3">
      <t>セイキュウ</t>
    </rPh>
    <rPh sb="3" eb="5">
      <t>ナイヨウ</t>
    </rPh>
    <rPh sb="6" eb="8">
      <t>テキヨウ</t>
    </rPh>
    <rPh sb="14" eb="16">
      <t>スウリョウ</t>
    </rPh>
    <rPh sb="18" eb="20">
      <t>タンイ</t>
    </rPh>
    <rPh sb="22" eb="24">
      <t>タンカ</t>
    </rPh>
    <rPh sb="25" eb="27">
      <t>ゼイヌキ</t>
    </rPh>
    <rPh sb="30" eb="32">
      <t>ニュウリョク</t>
    </rPh>
    <rPh sb="40" eb="42">
      <t>ホンタイ</t>
    </rPh>
    <rPh sb="42" eb="44">
      <t>カカク</t>
    </rPh>
    <rPh sb="45" eb="47">
      <t>ゼイヌキ</t>
    </rPh>
    <rPh sb="50" eb="52">
      <t>ジドウ</t>
    </rPh>
    <rPh sb="53" eb="55">
      <t>ケイサン</t>
    </rPh>
    <phoneticPr fontId="3"/>
  </si>
  <si>
    <t>⑪⑫</t>
    <phoneticPr fontId="3"/>
  </si>
  <si>
    <t>対象税率　合計</t>
    <rPh sb="0" eb="2">
      <t>タイショウ</t>
    </rPh>
    <rPh sb="2" eb="4">
      <t>ゼイリツ</t>
    </rPh>
    <rPh sb="5" eb="7">
      <t>ゴウケイ</t>
    </rPh>
    <phoneticPr fontId="3"/>
  </si>
  <si>
    <t>対象税率 合計</t>
    <rPh sb="0" eb="2">
      <t>タイショウ</t>
    </rPh>
    <rPh sb="2" eb="4">
      <t>ゼイリツ</t>
    </rPh>
    <rPh sb="5" eb="7">
      <t>ゴウケイ</t>
    </rPh>
    <phoneticPr fontId="3"/>
  </si>
  <si>
    <r>
      <t xml:space="preserve">自動で計算されます
</t>
    </r>
    <r>
      <rPr>
        <b/>
        <sz val="11"/>
        <color rgb="FFFF0000"/>
        <rFont val="游明朝"/>
        <family val="1"/>
        <charset val="128"/>
      </rPr>
      <t>［指定請求書（控用）］</t>
    </r>
    <r>
      <rPr>
        <sz val="11"/>
        <color theme="1"/>
        <rFont val="游明朝"/>
        <family val="1"/>
        <charset val="128"/>
      </rPr>
      <t>の所定の欄に転記をし、対象となる消費税率を</t>
    </r>
    <r>
      <rPr>
        <b/>
        <sz val="11"/>
        <color rgb="FF3333FF"/>
        <rFont val="游明朝"/>
        <family val="1"/>
        <charset val="128"/>
      </rPr>
      <t>▼リストボタン</t>
    </r>
    <r>
      <rPr>
        <sz val="11"/>
        <color theme="1"/>
        <rFont val="游明朝"/>
        <family val="1"/>
        <charset val="128"/>
      </rPr>
      <t>より選択してください</t>
    </r>
    <rPh sb="0" eb="2">
      <t>ジドウ</t>
    </rPh>
    <rPh sb="3" eb="5">
      <t>ケイサン</t>
    </rPh>
    <rPh sb="11" eb="13">
      <t>シテイ</t>
    </rPh>
    <rPh sb="13" eb="16">
      <t>セイキュウショ</t>
    </rPh>
    <rPh sb="17" eb="19">
      <t>ヒカエヨウ</t>
    </rPh>
    <rPh sb="22" eb="24">
      <t>ショテイ</t>
    </rPh>
    <rPh sb="25" eb="26">
      <t>ラン</t>
    </rPh>
    <rPh sb="27" eb="29">
      <t>テンキ</t>
    </rPh>
    <phoneticPr fontId="3"/>
  </si>
  <si>
    <t>転記</t>
    <rPh sb="0" eb="2">
      <t>テンキ</t>
    </rPh>
    <phoneticPr fontId="3"/>
  </si>
  <si>
    <r>
      <t>請求書は　指定請求書</t>
    </r>
    <r>
      <rPr>
        <b/>
        <sz val="11"/>
        <color rgb="FF3333FF"/>
        <rFont val="游明朝"/>
        <family val="1"/>
        <charset val="128"/>
      </rPr>
      <t>（提出用）</t>
    </r>
    <r>
      <rPr>
        <b/>
        <sz val="11"/>
        <color theme="1"/>
        <rFont val="游明朝"/>
        <family val="1"/>
        <charset val="128"/>
      </rPr>
      <t>シートを縦方向のA4サイズで印刷して添付書類とともに提出、または郵送してください
メールで請求書を提出する場合は、当社 総務部財務課宛のメールアドレスへPDF様式で添付してください</t>
    </r>
    <rPh sb="0" eb="3">
      <t>セイキュウショ</t>
    </rPh>
    <rPh sb="5" eb="7">
      <t>シテイ</t>
    </rPh>
    <rPh sb="7" eb="10">
      <t>セイキュウショ</t>
    </rPh>
    <rPh sb="11" eb="14">
      <t>テイシュツヨウ</t>
    </rPh>
    <rPh sb="19" eb="22">
      <t>タテホウコウ</t>
    </rPh>
    <rPh sb="29" eb="31">
      <t>インサツ</t>
    </rPh>
    <rPh sb="33" eb="35">
      <t>テンプ</t>
    </rPh>
    <rPh sb="35" eb="37">
      <t>ショルイ</t>
    </rPh>
    <rPh sb="41" eb="43">
      <t>テイシュツ</t>
    </rPh>
    <rPh sb="47" eb="49">
      <t>ユウソウ</t>
    </rPh>
    <rPh sb="60" eb="63">
      <t>セイキュウショ</t>
    </rPh>
    <rPh sb="64" eb="66">
      <t>テイシュツ</t>
    </rPh>
    <rPh sb="68" eb="70">
      <t>バアイ</t>
    </rPh>
    <rPh sb="72" eb="74">
      <t>トウシャ</t>
    </rPh>
    <rPh sb="75" eb="77">
      <t>ソウム</t>
    </rPh>
    <rPh sb="77" eb="78">
      <t>ブ</t>
    </rPh>
    <rPh sb="78" eb="80">
      <t>ザイム</t>
    </rPh>
    <rPh sb="80" eb="81">
      <t>カ</t>
    </rPh>
    <rPh sb="81" eb="82">
      <t>アテ</t>
    </rPh>
    <rPh sb="94" eb="96">
      <t>ヨウシキ</t>
    </rPh>
    <rPh sb="97" eb="99">
      <t>テンプ</t>
    </rPh>
    <phoneticPr fontId="3"/>
  </si>
  <si>
    <r>
      <rPr>
        <b/>
        <sz val="11"/>
        <color rgb="FF3333FF"/>
        <rFont val="游明朝"/>
        <family val="1"/>
        <charset val="128"/>
      </rPr>
      <t>［指定請求書（控用）］の入力に関しましては、〔指定請求書の入力について〕を参照してください</t>
    </r>
    <r>
      <rPr>
        <b/>
        <sz val="11"/>
        <color rgb="FFFF0000"/>
        <rFont val="游明朝"/>
        <family val="1"/>
        <charset val="128"/>
      </rPr>
      <t xml:space="preserve">
［② 工事名称］［③ 工事番号］［④ 取引先コード］</t>
    </r>
    <r>
      <rPr>
        <sz val="11"/>
        <rFont val="游明朝"/>
        <family val="1"/>
        <charset val="128"/>
      </rPr>
      <t>が空欄の場合、</t>
    </r>
    <r>
      <rPr>
        <b/>
        <sz val="11"/>
        <color rgb="FFFF0000"/>
        <rFont val="游明朝"/>
        <family val="1"/>
        <charset val="128"/>
      </rPr>
      <t>［⑥ 小計（税抜）］、［⑪ 税抜 計］及び［⑫ 税抜 計］</t>
    </r>
    <r>
      <rPr>
        <sz val="11"/>
        <rFont val="游明朝"/>
        <family val="1"/>
        <charset val="128"/>
      </rPr>
      <t>が合致しない場合は、項目が入力されていない、または誤っていることをお知らせするために、該当項目が</t>
    </r>
    <r>
      <rPr>
        <b/>
        <sz val="11"/>
        <color rgb="FFFF0000"/>
        <rFont val="游明朝"/>
        <family val="1"/>
        <charset val="128"/>
      </rPr>
      <t xml:space="preserve">                     </t>
    </r>
    <r>
      <rPr>
        <sz val="11"/>
        <rFont val="游明朝"/>
        <family val="1"/>
        <charset val="128"/>
      </rPr>
      <t>のように表示され、請求書上部にメッセージが表示されます
入力漏れ等が無いことを確認し、正しく入力してください
正しく入力されると各表示が消えます。</t>
    </r>
    <rPh sb="1" eb="3">
      <t>シテイ</t>
    </rPh>
    <rPh sb="3" eb="6">
      <t>セイキュウショ</t>
    </rPh>
    <rPh sb="7" eb="9">
      <t>ヒカエヨウ</t>
    </rPh>
    <rPh sb="12" eb="14">
      <t>ニュウリョク</t>
    </rPh>
    <rPh sb="15" eb="16">
      <t>カン</t>
    </rPh>
    <rPh sb="23" eb="25">
      <t>シテイ</t>
    </rPh>
    <rPh sb="25" eb="28">
      <t>セイキュウショ</t>
    </rPh>
    <rPh sb="29" eb="31">
      <t>ニュウリョク</t>
    </rPh>
    <rPh sb="37" eb="39">
      <t>サンショウ</t>
    </rPh>
    <rPh sb="49" eb="51">
      <t>コウジ</t>
    </rPh>
    <rPh sb="51" eb="53">
      <t>メイショウ</t>
    </rPh>
    <rPh sb="57" eb="59">
      <t>コウジ</t>
    </rPh>
    <rPh sb="59" eb="61">
      <t>バンゴウ</t>
    </rPh>
    <rPh sb="65" eb="67">
      <t>トリヒキ</t>
    </rPh>
    <rPh sb="67" eb="68">
      <t>サキ</t>
    </rPh>
    <rPh sb="73" eb="75">
      <t>クウラン</t>
    </rPh>
    <rPh sb="76" eb="78">
      <t>バアイ</t>
    </rPh>
    <rPh sb="82" eb="84">
      <t>ショウケイ</t>
    </rPh>
    <rPh sb="85" eb="87">
      <t>ゼイヌキ</t>
    </rPh>
    <rPh sb="94" eb="95">
      <t>ヌ</t>
    </rPh>
    <rPh sb="98" eb="99">
      <t>オヨ</t>
    </rPh>
    <rPh sb="104" eb="105">
      <t>ヌ</t>
    </rPh>
    <rPh sb="109" eb="111">
      <t>ガッチ</t>
    </rPh>
    <rPh sb="114" eb="116">
      <t>バアイ</t>
    </rPh>
    <rPh sb="118" eb="120">
      <t>コウモク</t>
    </rPh>
    <rPh sb="121" eb="123">
      <t>ニュウリョク</t>
    </rPh>
    <rPh sb="133" eb="134">
      <t>アヤマ</t>
    </rPh>
    <phoneticPr fontId="3"/>
  </si>
  <si>
    <r>
      <t>指定請求書［別紙］は</t>
    </r>
    <r>
      <rPr>
        <b/>
        <sz val="11"/>
        <color rgb="FF3333FF"/>
        <rFont val="游明朝"/>
        <family val="1"/>
        <charset val="128"/>
      </rPr>
      <t>［請求内容(適用)］が 9件を超える場合</t>
    </r>
    <r>
      <rPr>
        <b/>
        <sz val="11"/>
        <color theme="1"/>
        <rFont val="游明朝"/>
        <family val="1"/>
        <charset val="128"/>
      </rPr>
      <t>に使用してください
指定請求書［別紙］を使用される場合は、指定請求書を表紙とし、</t>
    </r>
    <r>
      <rPr>
        <b/>
        <sz val="11"/>
        <color rgb="FF3333FF"/>
        <rFont val="游明朝"/>
        <family val="1"/>
        <charset val="128"/>
      </rPr>
      <t>必ずセット</t>
    </r>
    <r>
      <rPr>
        <b/>
        <sz val="11"/>
        <color theme="1"/>
        <rFont val="游明朝"/>
        <family val="1"/>
        <charset val="128"/>
      </rPr>
      <t>でご提出ください</t>
    </r>
    <rPh sb="0" eb="2">
      <t>シテイ</t>
    </rPh>
    <rPh sb="2" eb="5">
      <t>セイキュウショ</t>
    </rPh>
    <rPh sb="6" eb="8">
      <t>ベッシ</t>
    </rPh>
    <rPh sb="11" eb="13">
      <t>セイキュウ</t>
    </rPh>
    <rPh sb="13" eb="15">
      <t>ナイヨウ</t>
    </rPh>
    <rPh sb="16" eb="18">
      <t>テキヨウ</t>
    </rPh>
    <rPh sb="23" eb="24">
      <t>ケン</t>
    </rPh>
    <rPh sb="25" eb="26">
      <t>コ</t>
    </rPh>
    <rPh sb="28" eb="30">
      <t>バアイ</t>
    </rPh>
    <rPh sb="31" eb="33">
      <t>シヨウ</t>
    </rPh>
    <rPh sb="40" eb="42">
      <t>シテイ</t>
    </rPh>
    <rPh sb="42" eb="45">
      <t>セイキュウショ</t>
    </rPh>
    <rPh sb="46" eb="48">
      <t>ベッシ</t>
    </rPh>
    <rPh sb="50" eb="52">
      <t>シヨウ</t>
    </rPh>
    <rPh sb="55" eb="57">
      <t>バアイ</t>
    </rPh>
    <rPh sb="59" eb="61">
      <t>シテイ</t>
    </rPh>
    <rPh sb="61" eb="64">
      <t>セイキュウショ</t>
    </rPh>
    <rPh sb="65" eb="67">
      <t>ヒョウシ</t>
    </rPh>
    <rPh sb="70" eb="71">
      <t>カナラ</t>
    </rPh>
    <rPh sb="77" eb="79">
      <t>テイシュツ</t>
    </rPh>
    <phoneticPr fontId="3"/>
  </si>
  <si>
    <t>ver.2023.05012</t>
    <phoneticPr fontId="3"/>
  </si>
  <si>
    <r>
      <rPr>
        <b/>
        <sz val="11"/>
        <color rgb="FFFF0000"/>
        <rFont val="游明朝"/>
        <family val="1"/>
        <charset val="128"/>
      </rPr>
      <t>⑫［請求内容(適用)］</t>
    </r>
    <r>
      <rPr>
        <sz val="11"/>
        <color theme="1"/>
        <rFont val="游明朝"/>
        <family val="1"/>
        <charset val="128"/>
      </rPr>
      <t>欄に請求内容の明細を入力されずに、「別紙明細書の通り」等として貴社の請求書、明細書等の書類を添付していただく場合、又は、当社 指定請求書［別紙］をご使用いただく場合は、当社の「指定請求書」との関連がわかるように、添付する書類に記載する請求書番号、明細書番号、貴社で設定された任意の番号を入力してください。</t>
    </r>
    <rPh sb="2" eb="4">
      <t>セイキュウ</t>
    </rPh>
    <rPh sb="4" eb="6">
      <t>ナイヨウ</t>
    </rPh>
    <rPh sb="7" eb="9">
      <t>テキヨウ</t>
    </rPh>
    <rPh sb="11" eb="12">
      <t>ラン</t>
    </rPh>
    <rPh sb="13" eb="15">
      <t>セイキュウ</t>
    </rPh>
    <rPh sb="15" eb="17">
      <t>ナイヨウ</t>
    </rPh>
    <rPh sb="18" eb="20">
      <t>メイサイ</t>
    </rPh>
    <rPh sb="21" eb="23">
      <t>ニュウリョク</t>
    </rPh>
    <rPh sb="29" eb="31">
      <t>ベッシ</t>
    </rPh>
    <rPh sb="31" eb="34">
      <t>メイサイショ</t>
    </rPh>
    <rPh sb="35" eb="36">
      <t>トオ</t>
    </rPh>
    <rPh sb="38" eb="39">
      <t>トウ</t>
    </rPh>
    <rPh sb="42" eb="44">
      <t>キシャ</t>
    </rPh>
    <rPh sb="45" eb="48">
      <t>セイキュウショ</t>
    </rPh>
    <rPh sb="49" eb="52">
      <t>メイサイショ</t>
    </rPh>
    <rPh sb="52" eb="53">
      <t>トウ</t>
    </rPh>
    <rPh sb="54" eb="56">
      <t>ショルイ</t>
    </rPh>
    <rPh sb="57" eb="59">
      <t>テンプ</t>
    </rPh>
    <rPh sb="65" eb="67">
      <t>バアイ</t>
    </rPh>
    <rPh sb="68" eb="69">
      <t>マタ</t>
    </rPh>
    <rPh sb="71" eb="73">
      <t>トウシャ</t>
    </rPh>
    <rPh sb="74" eb="76">
      <t>シテイ</t>
    </rPh>
    <rPh sb="76" eb="79">
      <t>セイキュウショ</t>
    </rPh>
    <rPh sb="80" eb="82">
      <t>ベッシ</t>
    </rPh>
    <rPh sb="85" eb="87">
      <t>シヨウ</t>
    </rPh>
    <rPh sb="91" eb="93">
      <t>バアイ</t>
    </rPh>
    <rPh sb="95" eb="97">
      <t>トウシャ</t>
    </rPh>
    <rPh sb="99" eb="101">
      <t>シテイ</t>
    </rPh>
    <rPh sb="101" eb="104">
      <t>セイキュウショ</t>
    </rPh>
    <rPh sb="107" eb="109">
      <t>カンレン</t>
    </rPh>
    <rPh sb="117" eb="119">
      <t>テンプ</t>
    </rPh>
    <rPh sb="121" eb="123">
      <t>ショルイ</t>
    </rPh>
    <rPh sb="124" eb="126">
      <t>キサイ</t>
    </rPh>
    <rPh sb="128" eb="131">
      <t>セイキュウショ</t>
    </rPh>
    <rPh sb="131" eb="133">
      <t>バンゴウ</t>
    </rPh>
    <rPh sb="134" eb="137">
      <t>メイサイショ</t>
    </rPh>
    <rPh sb="137" eb="139">
      <t>バンゴウ</t>
    </rPh>
    <rPh sb="140" eb="142">
      <t>キシャ</t>
    </rPh>
    <rPh sb="143" eb="145">
      <t>セッテイ</t>
    </rPh>
    <rPh sb="148" eb="150">
      <t>ニンイ</t>
    </rPh>
    <rPh sb="151" eb="153">
      <t>バンゴウ</t>
    </rPh>
    <rPh sb="154" eb="156">
      <t>ニュウリョク</t>
    </rPh>
    <phoneticPr fontId="3"/>
  </si>
  <si>
    <r>
      <t xml:space="preserve">自動で計算されます
</t>
    </r>
    <r>
      <rPr>
        <b/>
        <sz val="11"/>
        <color rgb="FFFF0000"/>
        <rFont val="游明朝"/>
        <family val="1"/>
        <charset val="128"/>
      </rPr>
      <t>［⑭ 税抜 計］</t>
    </r>
    <r>
      <rPr>
        <sz val="11"/>
        <rFont val="游明朝"/>
        <family val="1"/>
        <charset val="128"/>
      </rPr>
      <t>と</t>
    </r>
    <r>
      <rPr>
        <b/>
        <sz val="11"/>
        <color rgb="FFFF0000"/>
        <rFont val="游明朝"/>
        <family val="1"/>
        <charset val="128"/>
      </rPr>
      <t>［⑮ 税抜 計］</t>
    </r>
    <r>
      <rPr>
        <sz val="11"/>
        <rFont val="游明朝"/>
        <family val="1"/>
        <charset val="128"/>
      </rPr>
      <t>は合致致しますのでご確認ください</t>
    </r>
    <rPh sb="0" eb="2">
      <t>ジドウ</t>
    </rPh>
    <rPh sb="3" eb="5">
      <t>ケイサン</t>
    </rPh>
    <rPh sb="13" eb="15">
      <t>ゼイヌキ</t>
    </rPh>
    <rPh sb="16" eb="17">
      <t>ケイ</t>
    </rPh>
    <rPh sb="23" eb="24">
      <t>ヌ</t>
    </rPh>
    <rPh sb="28" eb="30">
      <t>ガッチ</t>
    </rPh>
    <rPh sb="30" eb="31">
      <t>イタ</t>
    </rPh>
    <rPh sb="37" eb="39">
      <t>カクニン</t>
    </rPh>
    <phoneticPr fontId="3"/>
  </si>
  <si>
    <r>
      <t>［③ 工事名称］［④ 工事番号］［⑦ 取引先コード］</t>
    </r>
    <r>
      <rPr>
        <sz val="11"/>
        <rFont val="游明朝"/>
        <family val="1"/>
        <charset val="128"/>
      </rPr>
      <t>が空欄の場合、</t>
    </r>
    <r>
      <rPr>
        <b/>
        <sz val="11"/>
        <color rgb="FFFF0000"/>
        <rFont val="游明朝"/>
        <family val="1"/>
        <charset val="128"/>
      </rPr>
      <t>［⑤ 請求金額(税込)］</t>
    </r>
    <r>
      <rPr>
        <sz val="11"/>
        <rFont val="游明朝"/>
        <family val="1"/>
        <charset val="128"/>
      </rPr>
      <t>と</t>
    </r>
    <r>
      <rPr>
        <b/>
        <sz val="11"/>
        <color rgb="FFFF0000"/>
        <rFont val="游明朝"/>
        <family val="1"/>
        <charset val="128"/>
      </rPr>
      <t>［⑯ 税込 計］</t>
    </r>
    <r>
      <rPr>
        <sz val="11"/>
        <rFont val="游明朝"/>
        <family val="1"/>
        <charset val="128"/>
      </rPr>
      <t>,</t>
    </r>
    <r>
      <rPr>
        <b/>
        <sz val="11"/>
        <color rgb="FFFF0000"/>
        <rFont val="游明朝"/>
        <family val="1"/>
        <charset val="128"/>
      </rPr>
      <t>［⑭ 税抜 計］と［⑮ 税抜 計］</t>
    </r>
    <r>
      <rPr>
        <sz val="11"/>
        <rFont val="游明朝"/>
        <family val="1"/>
        <charset val="128"/>
      </rPr>
      <t>が合致しない場合は、項目が入力されていない、または誤っていることをお知らせするために、該当項目が</t>
    </r>
    <r>
      <rPr>
        <b/>
        <sz val="11"/>
        <color rgb="FFFF0000"/>
        <rFont val="游明朝"/>
        <family val="1"/>
        <charset val="128"/>
      </rPr>
      <t xml:space="preserve">                     </t>
    </r>
    <r>
      <rPr>
        <sz val="11"/>
        <rFont val="游明朝"/>
        <family val="1"/>
        <charset val="128"/>
      </rPr>
      <t>のように表示され、請求書上部にメッセージが表示されます
入力漏れ等が無いことを確認し、正しく入力してください
正しく入力されると各表示が消えます。</t>
    </r>
    <rPh sb="3" eb="5">
      <t>コウジ</t>
    </rPh>
    <rPh sb="5" eb="7">
      <t>メイショウ</t>
    </rPh>
    <rPh sb="11" eb="13">
      <t>コウジ</t>
    </rPh>
    <rPh sb="13" eb="15">
      <t>バンゴウ</t>
    </rPh>
    <rPh sb="19" eb="21">
      <t>トリヒキ</t>
    </rPh>
    <rPh sb="21" eb="22">
      <t>サキ</t>
    </rPh>
    <rPh sb="27" eb="29">
      <t>クウラン</t>
    </rPh>
    <rPh sb="30" eb="32">
      <t>バアイ</t>
    </rPh>
    <rPh sb="73" eb="75">
      <t>ガッチ</t>
    </rPh>
    <rPh sb="78" eb="80">
      <t>バアイ</t>
    </rPh>
    <rPh sb="82" eb="84">
      <t>コウモク</t>
    </rPh>
    <rPh sb="85" eb="87">
      <t>ニュウリョク</t>
    </rPh>
    <rPh sb="97" eb="98">
      <t>アヤマ</t>
    </rPh>
    <phoneticPr fontId="3"/>
  </si>
  <si>
    <r>
      <rPr>
        <b/>
        <sz val="11"/>
        <color rgb="FF3333FF"/>
        <rFont val="游明朝"/>
        <family val="1"/>
        <charset val="128"/>
      </rPr>
      <t>(提出用)</t>
    </r>
    <r>
      <rPr>
        <b/>
        <sz val="11"/>
        <color theme="1"/>
        <rFont val="游明朝"/>
        <family val="1"/>
        <charset val="128"/>
      </rPr>
      <t>シートには直接入力は出来ません。入力、修正は</t>
    </r>
    <r>
      <rPr>
        <b/>
        <sz val="11"/>
        <color rgb="FF3333FF"/>
        <rFont val="游明朝"/>
        <family val="1"/>
        <charset val="128"/>
      </rPr>
      <t>（控用）</t>
    </r>
    <r>
      <rPr>
        <b/>
        <sz val="11"/>
        <color theme="1"/>
        <rFont val="游明朝"/>
        <family val="1"/>
        <charset val="128"/>
      </rPr>
      <t>シートから行ってください
また、</t>
    </r>
    <r>
      <rPr>
        <b/>
        <sz val="11"/>
        <color rgb="FF3333FF"/>
        <rFont val="游明朝"/>
        <family val="1"/>
        <charset val="128"/>
      </rPr>
      <t>（控用）</t>
    </r>
    <r>
      <rPr>
        <b/>
        <sz val="11"/>
        <color theme="1"/>
        <rFont val="游明朝"/>
        <family val="1"/>
        <charset val="128"/>
      </rPr>
      <t>シートにおきましても、直接入力が出来ない部分がございます
やむを得ず、直接入力、数式・書式変更を行いたい場合は、当社 財務担当者へご連絡ください</t>
    </r>
    <rPh sb="1" eb="4">
      <t>テイシュツヨウ</t>
    </rPh>
    <rPh sb="10" eb="12">
      <t>チョクセツ</t>
    </rPh>
    <rPh sb="12" eb="14">
      <t>ニュウリョク</t>
    </rPh>
    <rPh sb="15" eb="17">
      <t>デキ</t>
    </rPh>
    <rPh sb="21" eb="23">
      <t>ニュウリョク</t>
    </rPh>
    <rPh sb="24" eb="26">
      <t>シュウセイ</t>
    </rPh>
    <rPh sb="28" eb="30">
      <t>ヒカエヨウ</t>
    </rPh>
    <rPh sb="36" eb="37">
      <t>オコナ</t>
    </rPh>
    <rPh sb="48" eb="50">
      <t>ヒカエヨウ</t>
    </rPh>
    <rPh sb="62" eb="64">
      <t>チョクセツ</t>
    </rPh>
    <rPh sb="64" eb="66">
      <t>ニュウリョク</t>
    </rPh>
    <rPh sb="67" eb="69">
      <t>デキ</t>
    </rPh>
    <rPh sb="71" eb="73">
      <t>ブブン</t>
    </rPh>
    <rPh sb="83" eb="84">
      <t>エ</t>
    </rPh>
    <rPh sb="86" eb="88">
      <t>チョクセツ</t>
    </rPh>
    <rPh sb="88" eb="90">
      <t>ニュウリョク</t>
    </rPh>
    <rPh sb="91" eb="93">
      <t>スウシキ</t>
    </rPh>
    <rPh sb="94" eb="96">
      <t>ショシキ</t>
    </rPh>
    <rPh sb="96" eb="98">
      <t>ヘンコウ</t>
    </rPh>
    <rPh sb="99" eb="100">
      <t>オコナ</t>
    </rPh>
    <rPh sb="103" eb="105">
      <t>バアイ</t>
    </rPh>
    <rPh sb="107" eb="109">
      <t>トウシャ</t>
    </rPh>
    <rPh sb="110" eb="112">
      <t>ザイム</t>
    </rPh>
    <rPh sb="112" eb="115">
      <t>タントウシャ</t>
    </rPh>
    <rPh sb="117" eb="119">
      <t>レンラク</t>
    </rPh>
    <phoneticPr fontId="3"/>
  </si>
  <si>
    <r>
      <t xml:space="preserve">自動で計算されます
</t>
    </r>
    <r>
      <rPr>
        <b/>
        <sz val="11"/>
        <color rgb="FFFF0000"/>
        <rFont val="游明朝"/>
        <family val="1"/>
        <charset val="128"/>
      </rPr>
      <t>［⑪ 税抜 計］</t>
    </r>
    <r>
      <rPr>
        <sz val="11"/>
        <rFont val="游明朝"/>
        <family val="1"/>
        <charset val="128"/>
      </rPr>
      <t>及び</t>
    </r>
    <r>
      <rPr>
        <b/>
        <sz val="11"/>
        <color rgb="FFFF0000"/>
        <rFont val="游明朝"/>
        <family val="1"/>
        <charset val="128"/>
      </rPr>
      <t>［⑫ 税抜 計］</t>
    </r>
    <r>
      <rPr>
        <sz val="11"/>
        <rFont val="游明朝"/>
        <family val="1"/>
        <charset val="128"/>
      </rPr>
      <t>と合致致しますのでご確認ください</t>
    </r>
    <rPh sb="0" eb="2">
      <t>ジドウ</t>
    </rPh>
    <rPh sb="3" eb="5">
      <t>ケイサン</t>
    </rPh>
    <rPh sb="16" eb="17">
      <t>ケイ</t>
    </rPh>
    <rPh sb="18" eb="19">
      <t>オヨ</t>
    </rPh>
    <rPh sb="29" eb="31">
      <t>ガッチ</t>
    </rPh>
    <rPh sb="31" eb="32">
      <t>イタ</t>
    </rPh>
    <rPh sb="38" eb="40">
      <t>カクニン</t>
    </rPh>
    <phoneticPr fontId="3"/>
  </si>
  <si>
    <r>
      <t xml:space="preserve">自動で計算されます
</t>
    </r>
    <r>
      <rPr>
        <b/>
        <sz val="11"/>
        <color rgb="FFFF0000"/>
        <rFont val="游明朝"/>
        <family val="1"/>
        <charset val="128"/>
      </rPr>
      <t>［⑥ 小計（税抜）］［⑭ 税抜 計］</t>
    </r>
    <r>
      <rPr>
        <sz val="11"/>
        <rFont val="游明朝"/>
        <family val="1"/>
        <charset val="128"/>
      </rPr>
      <t>及び</t>
    </r>
    <r>
      <rPr>
        <b/>
        <sz val="11"/>
        <color rgb="FFFF0000"/>
        <rFont val="游明朝"/>
        <family val="1"/>
        <charset val="128"/>
      </rPr>
      <t>［⑮ 税抜 計］</t>
    </r>
    <r>
      <rPr>
        <sz val="11"/>
        <rFont val="游明朝"/>
        <family val="1"/>
        <charset val="128"/>
      </rPr>
      <t>は合致致しますのでご確認ください</t>
    </r>
    <rPh sb="0" eb="2">
      <t>ジドウ</t>
    </rPh>
    <rPh sb="3" eb="5">
      <t>ケイサン</t>
    </rPh>
    <rPh sb="13" eb="15">
      <t>ショウケイ</t>
    </rPh>
    <rPh sb="16" eb="18">
      <t>ゼイヌキ</t>
    </rPh>
    <rPh sb="26" eb="27">
      <t>ケイ</t>
    </rPh>
    <rPh sb="28" eb="29">
      <t>オヨ</t>
    </rPh>
    <rPh sb="39" eb="41">
      <t>ガッチ</t>
    </rPh>
    <rPh sb="41" eb="42">
      <t>イタ</t>
    </rPh>
    <rPh sb="48" eb="50">
      <t>カクニン</t>
    </rPh>
    <phoneticPr fontId="3"/>
  </si>
  <si>
    <t>指定請求書[別紙]の入力について【1/2】</t>
    <rPh sb="0" eb="2">
      <t>シテイ</t>
    </rPh>
    <rPh sb="2" eb="5">
      <t>セイキュウショ</t>
    </rPh>
    <rPh sb="6" eb="8">
      <t>ベッシ</t>
    </rPh>
    <rPh sb="10" eb="12">
      <t>ニュウリョク</t>
    </rPh>
    <phoneticPr fontId="3"/>
  </si>
  <si>
    <t>指定請求書[別紙]の入力について【2/2】</t>
    <rPh sb="0" eb="2">
      <t>シテイ</t>
    </rPh>
    <rPh sb="2" eb="5">
      <t>セイキュウショ</t>
    </rPh>
    <rPh sb="6" eb="8">
      <t>ベッシ</t>
    </rPh>
    <rPh sb="10" eb="12">
      <t>ニュウリョク</t>
    </rPh>
    <phoneticPr fontId="3"/>
  </si>
  <si>
    <t>ver.2023.05011</t>
  </si>
  <si>
    <r>
      <rPr>
        <b/>
        <sz val="11"/>
        <color rgb="FF3333FF"/>
        <rFont val="游明朝"/>
        <family val="1"/>
        <charset val="128"/>
      </rPr>
      <t>(提出用)シート</t>
    </r>
    <r>
      <rPr>
        <b/>
        <sz val="11"/>
        <color theme="1"/>
        <rFont val="游明朝"/>
        <family val="1"/>
        <charset val="128"/>
      </rPr>
      <t>には直接入力は出来ません。入力、修正は</t>
    </r>
    <r>
      <rPr>
        <b/>
        <sz val="11"/>
        <color rgb="FF3333FF"/>
        <rFont val="游明朝"/>
        <family val="1"/>
        <charset val="128"/>
      </rPr>
      <t>（控用）シート</t>
    </r>
    <r>
      <rPr>
        <b/>
        <sz val="11"/>
        <color theme="1"/>
        <rFont val="游明朝"/>
        <family val="1"/>
        <charset val="128"/>
      </rPr>
      <t>から行ってください。
また、</t>
    </r>
    <r>
      <rPr>
        <b/>
        <sz val="11"/>
        <color rgb="FF3333FF"/>
        <rFont val="游明朝"/>
        <family val="1"/>
        <charset val="128"/>
      </rPr>
      <t>（控用）シート</t>
    </r>
    <r>
      <rPr>
        <b/>
        <sz val="11"/>
        <color theme="1"/>
        <rFont val="游明朝"/>
        <family val="1"/>
        <charset val="128"/>
      </rPr>
      <t>におきましても、直接入力が出来ない部分がございます。
やむを得ず、直接入力、数式・書式変更を行いたい場合は、当社 財務担当者へご連絡ください。</t>
    </r>
    <rPh sb="1" eb="4">
      <t>テイシュツヨウ</t>
    </rPh>
    <rPh sb="10" eb="12">
      <t>チョクセツ</t>
    </rPh>
    <rPh sb="12" eb="14">
      <t>ニュウリョク</t>
    </rPh>
    <rPh sb="15" eb="17">
      <t>デキ</t>
    </rPh>
    <rPh sb="21" eb="23">
      <t>ニュウリョク</t>
    </rPh>
    <rPh sb="24" eb="26">
      <t>シュウセイ</t>
    </rPh>
    <rPh sb="28" eb="30">
      <t>ヒカエヨウ</t>
    </rPh>
    <rPh sb="36" eb="37">
      <t>オコナ</t>
    </rPh>
    <rPh sb="49" eb="51">
      <t>ヒカエヨウ</t>
    </rPh>
    <rPh sb="63" eb="65">
      <t>チョクセツ</t>
    </rPh>
    <rPh sb="65" eb="67">
      <t>ニュウリョク</t>
    </rPh>
    <rPh sb="68" eb="70">
      <t>デキ</t>
    </rPh>
    <rPh sb="72" eb="74">
      <t>ブブン</t>
    </rPh>
    <rPh sb="85" eb="86">
      <t>エ</t>
    </rPh>
    <rPh sb="88" eb="90">
      <t>チョクセツ</t>
    </rPh>
    <rPh sb="90" eb="92">
      <t>ニュウリョク</t>
    </rPh>
    <rPh sb="93" eb="95">
      <t>スウシキ</t>
    </rPh>
    <rPh sb="96" eb="98">
      <t>ショシキ</t>
    </rPh>
    <rPh sb="98" eb="100">
      <t>ヘンコウ</t>
    </rPh>
    <rPh sb="101" eb="102">
      <t>オコナ</t>
    </rPh>
    <rPh sb="105" eb="107">
      <t>バアイ</t>
    </rPh>
    <rPh sb="109" eb="111">
      <t>トウシャ</t>
    </rPh>
    <rPh sb="112" eb="114">
      <t>ザイム</t>
    </rPh>
    <rPh sb="114" eb="117">
      <t>タントウシャ</t>
    </rPh>
    <rPh sb="119" eb="121">
      <t>レンラク</t>
    </rPh>
    <phoneticPr fontId="3"/>
  </si>
  <si>
    <r>
      <t>請求書は　指定請求書</t>
    </r>
    <r>
      <rPr>
        <b/>
        <sz val="11"/>
        <color rgb="FF3333FF"/>
        <rFont val="游明朝"/>
        <family val="1"/>
        <charset val="128"/>
      </rPr>
      <t>（提出用）シート</t>
    </r>
    <r>
      <rPr>
        <b/>
        <sz val="11"/>
        <color theme="1"/>
        <rFont val="游明朝"/>
        <family val="1"/>
        <charset val="128"/>
      </rPr>
      <t>と指定請求書 別紙</t>
    </r>
    <r>
      <rPr>
        <b/>
        <sz val="11"/>
        <color rgb="FF3333FF"/>
        <rFont val="游明朝"/>
        <family val="1"/>
        <charset val="128"/>
      </rPr>
      <t>（提出用）シート</t>
    </r>
    <r>
      <rPr>
        <b/>
        <sz val="11"/>
        <color theme="1"/>
        <rFont val="游明朝"/>
        <family val="1"/>
        <charset val="128"/>
      </rPr>
      <t>を、それぞれ縦方向のA4サイズで印刷して添付書類とともに</t>
    </r>
    <r>
      <rPr>
        <b/>
        <sz val="11"/>
        <color rgb="FF3333FF"/>
        <rFont val="游明朝"/>
        <family val="1"/>
        <charset val="128"/>
      </rPr>
      <t>必ずセット</t>
    </r>
    <r>
      <rPr>
        <b/>
        <sz val="11"/>
        <color theme="1"/>
        <rFont val="游明朝"/>
        <family val="1"/>
        <charset val="128"/>
      </rPr>
      <t>で提出、または郵送してください
メールで請求書を提出する場合は、当社 総務部財務課宛のメールアドレスへPDF様式で添付してください</t>
    </r>
    <rPh sb="0" eb="3">
      <t>セイキュウショ</t>
    </rPh>
    <rPh sb="5" eb="7">
      <t>シテイ</t>
    </rPh>
    <rPh sb="7" eb="10">
      <t>セイキュウショ</t>
    </rPh>
    <rPh sb="11" eb="14">
      <t>テイシュツヨウ</t>
    </rPh>
    <rPh sb="19" eb="21">
      <t>シテイ</t>
    </rPh>
    <rPh sb="21" eb="24">
      <t>セイキュウショ</t>
    </rPh>
    <rPh sb="25" eb="27">
      <t>ベッシ</t>
    </rPh>
    <rPh sb="28" eb="31">
      <t>テイシュツヨウ</t>
    </rPh>
    <rPh sb="41" eb="44">
      <t>タテホウコウ</t>
    </rPh>
    <rPh sb="51" eb="53">
      <t>インサツ</t>
    </rPh>
    <rPh sb="55" eb="57">
      <t>テンプ</t>
    </rPh>
    <rPh sb="57" eb="59">
      <t>ショルイ</t>
    </rPh>
    <rPh sb="63" eb="64">
      <t>カナラ</t>
    </rPh>
    <rPh sb="69" eb="71">
      <t>テイシュツ</t>
    </rPh>
    <rPh sb="75" eb="77">
      <t>ユウソウ</t>
    </rPh>
    <rPh sb="88" eb="91">
      <t>セイキュウショ</t>
    </rPh>
    <rPh sb="92" eb="94">
      <t>テイシュツ</t>
    </rPh>
    <rPh sb="96" eb="98">
      <t>バアイ</t>
    </rPh>
    <rPh sb="100" eb="102">
      <t>トウシャ</t>
    </rPh>
    <rPh sb="103" eb="105">
      <t>ソウム</t>
    </rPh>
    <rPh sb="105" eb="106">
      <t>ブ</t>
    </rPh>
    <rPh sb="106" eb="108">
      <t>ザイム</t>
    </rPh>
    <rPh sb="108" eb="109">
      <t>カ</t>
    </rPh>
    <rPh sb="109" eb="110">
      <t>アテ</t>
    </rPh>
    <rPh sb="122" eb="124">
      <t>ヨウシキ</t>
    </rPh>
    <rPh sb="125" eb="127">
      <t>テンプ</t>
    </rPh>
    <phoneticPr fontId="3"/>
  </si>
  <si>
    <t>H</t>
  </si>
  <si>
    <t>工事名称
（請求内容）</t>
    <rPh sb="0" eb="2">
      <t>コウジ</t>
    </rPh>
    <rPh sb="2" eb="4">
      <t>メイショウ</t>
    </rPh>
    <rPh sb="6" eb="8">
      <t>セイキュウ</t>
    </rPh>
    <rPh sb="8" eb="10">
      <t>ナイヨウ</t>
    </rPh>
    <phoneticPr fontId="3"/>
  </si>
  <si>
    <t>請求内容：</t>
    <rPh sb="0" eb="2">
      <t>セイキュウ</t>
    </rPh>
    <rPh sb="2" eb="4">
      <t>ナイヨウ</t>
    </rPh>
    <phoneticPr fontId="3"/>
  </si>
  <si>
    <t>総務部財務課（担当：大久保、西谷）</t>
    <rPh sb="0" eb="2">
      <t>ソウム</t>
    </rPh>
    <rPh sb="2" eb="3">
      <t>ブ</t>
    </rPh>
    <rPh sb="3" eb="5">
      <t>ザイム</t>
    </rPh>
    <rPh sb="5" eb="6">
      <t>カ</t>
    </rPh>
    <rPh sb="7" eb="9">
      <t>タントウ</t>
    </rPh>
    <rPh sb="10" eb="13">
      <t>オオクボ</t>
    </rPh>
    <rPh sb="14" eb="16">
      <t>ニシヤ</t>
    </rPh>
    <phoneticPr fontId="3"/>
  </si>
  <si>
    <r>
      <t>工事の契約、発注時に当社からお知らせしている現場ごとの番号を右詰で入力してください
ご不明な場合は、空白のままで構いません
工事番号のうち、アルファベットは</t>
    </r>
    <r>
      <rPr>
        <b/>
        <sz val="11"/>
        <color rgb="FF3333FF"/>
        <rFont val="游明朝"/>
        <family val="1"/>
        <charset val="128"/>
      </rPr>
      <t>▼リストボタン</t>
    </r>
    <r>
      <rPr>
        <sz val="11"/>
        <color theme="1"/>
        <rFont val="游明朝"/>
        <family val="1"/>
        <charset val="128"/>
      </rPr>
      <t>より選択してください</t>
    </r>
    <rPh sb="0" eb="2">
      <t>コウジ</t>
    </rPh>
    <rPh sb="3" eb="5">
      <t>ケイヤク</t>
    </rPh>
    <rPh sb="6" eb="8">
      <t>ハッチュウ</t>
    </rPh>
    <rPh sb="8" eb="9">
      <t>ジ</t>
    </rPh>
    <rPh sb="10" eb="12">
      <t>トウシャ</t>
    </rPh>
    <rPh sb="15" eb="16">
      <t>シ</t>
    </rPh>
    <rPh sb="22" eb="24">
      <t>ゲンバ</t>
    </rPh>
    <rPh sb="27" eb="29">
      <t>バンゴウ</t>
    </rPh>
    <rPh sb="30" eb="32">
      <t>ミギヅメ</t>
    </rPh>
    <rPh sb="33" eb="35">
      <t>ニュウリョク</t>
    </rPh>
    <rPh sb="43" eb="45">
      <t>フメイ</t>
    </rPh>
    <rPh sb="46" eb="48">
      <t>バアイ</t>
    </rPh>
    <rPh sb="50" eb="52">
      <t>クウハク</t>
    </rPh>
    <rPh sb="56" eb="57">
      <t>カマ</t>
    </rPh>
    <rPh sb="62" eb="64">
      <t>コウジ</t>
    </rPh>
    <rPh sb="64" eb="66">
      <t>バンゴウ</t>
    </rPh>
    <rPh sb="87" eb="89">
      <t>センタク</t>
    </rPh>
    <phoneticPr fontId="3"/>
  </si>
  <si>
    <t>［新規制基準］○○○○新築工事　第〇工区　第×期追加工事</t>
    <rPh sb="1" eb="4">
      <t>シンキセイ</t>
    </rPh>
    <rPh sb="4" eb="6">
      <t>キジュン</t>
    </rPh>
    <rPh sb="11" eb="13">
      <t>シンチク</t>
    </rPh>
    <rPh sb="13" eb="15">
      <t>コウジ</t>
    </rPh>
    <rPh sb="16" eb="17">
      <t>ダイ</t>
    </rPh>
    <rPh sb="18" eb="20">
      <t>コウク</t>
    </rPh>
    <rPh sb="21" eb="22">
      <t>ダイ</t>
    </rPh>
    <rPh sb="23" eb="24">
      <t>キ</t>
    </rPh>
    <rPh sb="24" eb="26">
      <t>ツイカ</t>
    </rPh>
    <rPh sb="26" eb="28">
      <t>コウジ</t>
    </rPh>
    <phoneticPr fontId="3"/>
  </si>
  <si>
    <t>六ケ所村○○字△△1234-56</t>
    <rPh sb="0" eb="3">
      <t>ロッカショ</t>
    </rPh>
    <rPh sb="3" eb="4">
      <t>ムラ</t>
    </rPh>
    <rPh sb="6" eb="7">
      <t>アザ</t>
    </rPh>
    <phoneticPr fontId="3"/>
  </si>
  <si>
    <t>株式会社　〇〇建設工業</t>
    <rPh sb="0" eb="4">
      <t>カブシキガイシャ</t>
    </rPh>
    <rPh sb="7" eb="9">
      <t>ケンセツ</t>
    </rPh>
    <rPh sb="9" eb="11">
      <t>コウギョウ</t>
    </rPh>
    <phoneticPr fontId="3"/>
  </si>
  <si>
    <t>代表取締役　〇山〇夫</t>
    <rPh sb="0" eb="2">
      <t>ダイヒョウ</t>
    </rPh>
    <rPh sb="2" eb="5">
      <t>トリシマリヤク</t>
    </rPh>
    <rPh sb="7" eb="8">
      <t>ヤマ</t>
    </rPh>
    <rPh sb="9" eb="10">
      <t>オット</t>
    </rPh>
    <phoneticPr fontId="3"/>
  </si>
  <si>
    <t>1234</t>
    <phoneticPr fontId="3"/>
  </si>
  <si>
    <t>123</t>
    <phoneticPr fontId="3"/>
  </si>
  <si>
    <t>〇〇工事　別紙明細書の通り</t>
    <rPh sb="2" eb="4">
      <t>コウジ</t>
    </rPh>
    <rPh sb="5" eb="7">
      <t>ベッシ</t>
    </rPh>
    <rPh sb="7" eb="10">
      <t>メイサイショ</t>
    </rPh>
    <rPh sb="11" eb="12">
      <t>トオ</t>
    </rPh>
    <phoneticPr fontId="3"/>
  </si>
  <si>
    <t>××工事　別紙明細書の通り</t>
    <rPh sb="2" eb="4">
      <t>コウジ</t>
    </rPh>
    <rPh sb="4" eb="6">
      <t>ドコウジ</t>
    </rPh>
    <rPh sb="5" eb="7">
      <t>ベッシ</t>
    </rPh>
    <rPh sb="7" eb="10">
      <t>メイサイショ</t>
    </rPh>
    <rPh sb="11" eb="12">
      <t>トオ</t>
    </rPh>
    <phoneticPr fontId="3"/>
  </si>
  <si>
    <t>か）まるまるけんせつこうぎょう　だいひょうとりしまりやく　まるやままるお</t>
    <phoneticPr fontId="3"/>
  </si>
  <si>
    <r>
      <t>単価</t>
    </r>
    <r>
      <rPr>
        <sz val="9"/>
        <color rgb="FFC00000"/>
        <rFont val="游明朝"/>
        <family val="1"/>
        <charset val="128"/>
      </rPr>
      <t>（税込）</t>
    </r>
    <rPh sb="0" eb="2">
      <t>タンカ</t>
    </rPh>
    <rPh sb="4" eb="5">
      <t>コミ</t>
    </rPh>
    <phoneticPr fontId="3"/>
  </si>
  <si>
    <r>
      <t>本体価格</t>
    </r>
    <r>
      <rPr>
        <sz val="9"/>
        <color rgb="FFC00000"/>
        <rFont val="游明朝"/>
        <family val="1"/>
        <charset val="128"/>
      </rPr>
      <t>（税込）</t>
    </r>
    <rPh sb="0" eb="1">
      <t>ホン</t>
    </rPh>
    <rPh sb="1" eb="2">
      <t>カラダ</t>
    </rPh>
    <rPh sb="2" eb="3">
      <t>アタイ</t>
    </rPh>
    <rPh sb="3" eb="4">
      <t>カク</t>
    </rPh>
    <rPh sb="5" eb="7">
      <t>ゼイコミ</t>
    </rPh>
    <phoneticPr fontId="3"/>
  </si>
  <si>
    <t>税 込  計</t>
    <rPh sb="0" eb="1">
      <t>ゼイ</t>
    </rPh>
    <rPh sb="2" eb="3">
      <t>コミ</t>
    </rPh>
    <phoneticPr fontId="3"/>
  </si>
  <si>
    <t xml:space="preserve">税 抜 </t>
    <rPh sb="0" eb="1">
      <t>ゼイ</t>
    </rPh>
    <rPh sb="2" eb="3">
      <t>ヌキ</t>
    </rPh>
    <phoneticPr fontId="3"/>
  </si>
  <si>
    <t>税 抜  計</t>
    <rPh sb="0" eb="1">
      <t>ゼイ</t>
    </rPh>
    <rPh sb="2" eb="3">
      <t>ヌキ</t>
    </rPh>
    <rPh sb="5" eb="6">
      <t>ケイ</t>
    </rPh>
    <phoneticPr fontId="3"/>
  </si>
  <si>
    <t>税 込  計</t>
    <rPh sb="2" eb="3">
      <t>コミ</t>
    </rPh>
    <phoneticPr fontId="3"/>
  </si>
  <si>
    <t>単価（税込）</t>
    <rPh sb="0" eb="2">
      <t>タンカ</t>
    </rPh>
    <rPh sb="4" eb="5">
      <t>コミ</t>
    </rPh>
    <phoneticPr fontId="3"/>
  </si>
  <si>
    <t>本体価格（税込）</t>
    <rPh sb="0" eb="1">
      <t>ホン</t>
    </rPh>
    <rPh sb="1" eb="2">
      <t>カラダ</t>
    </rPh>
    <rPh sb="2" eb="3">
      <t>アタイ</t>
    </rPh>
    <rPh sb="3" eb="4">
      <t>カク</t>
    </rPh>
    <rPh sb="5" eb="7">
      <t>ゼイヌキ</t>
    </rPh>
    <rPh sb="6" eb="7">
      <t>コミ</t>
    </rPh>
    <phoneticPr fontId="3"/>
  </si>
  <si>
    <t>本体価格（税込）</t>
    <rPh sb="0" eb="1">
      <t>ホン</t>
    </rPh>
    <rPh sb="1" eb="2">
      <t>カラダ</t>
    </rPh>
    <rPh sb="2" eb="3">
      <t>アタイ</t>
    </rPh>
    <rPh sb="3" eb="4">
      <t>カク</t>
    </rPh>
    <rPh sb="5" eb="7">
      <t>ゼイコミ</t>
    </rPh>
    <phoneticPr fontId="3"/>
  </si>
  <si>
    <t>担当者</t>
    <rPh sb="0" eb="3">
      <t>タントウシャ</t>
    </rPh>
    <phoneticPr fontId="3"/>
  </si>
  <si>
    <t>課　長</t>
    <rPh sb="0" eb="1">
      <t>カ</t>
    </rPh>
    <rPh sb="2" eb="3">
      <t>チョウ</t>
    </rPh>
    <phoneticPr fontId="3"/>
  </si>
  <si>
    <t>部　長</t>
    <rPh sb="0" eb="1">
      <t>ブ</t>
    </rPh>
    <rPh sb="2" eb="3">
      <t>チョウ</t>
    </rPh>
    <phoneticPr fontId="3"/>
  </si>
  <si>
    <t>経　理</t>
    <rPh sb="0" eb="1">
      <t>ケイ</t>
    </rPh>
    <rPh sb="2" eb="3">
      <t>リ</t>
    </rPh>
    <phoneticPr fontId="3"/>
  </si>
  <si>
    <t>各 部 門</t>
    <rPh sb="0" eb="1">
      <t>カク</t>
    </rPh>
    <rPh sb="2" eb="3">
      <t>ブ</t>
    </rPh>
    <rPh sb="4" eb="5">
      <t>モン</t>
    </rPh>
    <phoneticPr fontId="3"/>
  </si>
  <si>
    <t>税 込  計</t>
    <rPh sb="0" eb="1">
      <t>ゼイ</t>
    </rPh>
    <rPh sb="2" eb="3">
      <t>コミ</t>
    </rPh>
    <rPh sb="5" eb="6">
      <t>ケイケイ</t>
    </rPh>
    <phoneticPr fontId="3"/>
  </si>
  <si>
    <t>担当役員</t>
    <rPh sb="0" eb="4">
      <t>タントウヤクイン</t>
    </rPh>
    <phoneticPr fontId="3"/>
  </si>
  <si>
    <t>住　所</t>
    <rPh sb="0" eb="1">
      <t>ジュウ</t>
    </rPh>
    <rPh sb="2" eb="3">
      <t>ショ</t>
    </rPh>
    <phoneticPr fontId="3"/>
  </si>
  <si>
    <t>普 通</t>
  </si>
  <si>
    <t>銀 行</t>
  </si>
  <si>
    <t>支 店</t>
  </si>
  <si>
    <t>ver.2024.104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</si>
</sst>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00"/>
    <numFmt numFmtId="177" formatCode="yyyy&quot;年&quot;mm&quot;月&quot;dd&quot;日&quot;"/>
    <numFmt numFmtId="178" formatCode="_ * #,##0_ ;_ * \-#,##0_ ;_ * &quot;&quot;_ ;_ @_ "/>
    <numFmt numFmtId="179" formatCode="#,##0_ "/>
    <numFmt numFmtId="180" formatCode="yyyy/mm/dd"/>
    <numFmt numFmtId="181" formatCode="#,##0.00_ "/>
    <numFmt numFmtId="182" formatCode="000000#"/>
    <numFmt numFmtId="183" formatCode="#,##0_ ;[Red]\-#,##0\ "/>
    <numFmt numFmtId="184" formatCode="#,##0.0_ "/>
  </numFmts>
  <fonts count="89" x14ac:knownFonts="1">
    <font>
      <sz val="11"/>
      <color theme="1"/>
      <name val="游ゴシック"/>
      <family val="2"/>
      <charset val="128"/>
      <scheme val="minor"/>
    </font>
    <font>
      <sz val="11"/>
      <color theme="1"/>
      <name val="游ゴシック"/>
      <family val="2"/>
      <charset val="128"/>
      <scheme val="minor"/>
    </font>
    <font>
      <sz val="11"/>
      <color theme="1"/>
      <name val="游明朝"/>
      <family val="1"/>
      <charset val="128"/>
    </font>
    <font>
      <sz val="6"/>
      <name val="游ゴシック"/>
      <family val="2"/>
      <charset val="128"/>
      <scheme val="minor"/>
    </font>
    <font>
      <sz val="11"/>
      <color rgb="FF002060"/>
      <name val="游明朝 Light"/>
      <family val="1"/>
      <charset val="128"/>
    </font>
    <font>
      <sz val="9"/>
      <color theme="1"/>
      <name val="游明朝"/>
      <family val="1"/>
      <charset val="128"/>
    </font>
    <font>
      <sz val="11"/>
      <color rgb="FF002060"/>
      <name val="游明朝"/>
      <family val="1"/>
      <charset val="128"/>
    </font>
    <font>
      <sz val="9"/>
      <color rgb="FF002060"/>
      <name val="游明朝"/>
      <family val="1"/>
      <charset val="128"/>
    </font>
    <font>
      <sz val="9"/>
      <color rgb="FF002060"/>
      <name val="游明朝 Light"/>
      <family val="1"/>
      <charset val="128"/>
    </font>
    <font>
      <u/>
      <sz val="9"/>
      <color rgb="FF002060"/>
      <name val="游明朝 Light"/>
      <family val="1"/>
      <charset val="128"/>
    </font>
    <font>
      <sz val="12"/>
      <color rgb="FF002060"/>
      <name val="游明朝 Light"/>
      <family val="1"/>
      <charset val="128"/>
    </font>
    <font>
      <b/>
      <sz val="9"/>
      <color rgb="FF002060"/>
      <name val="游明朝"/>
      <family val="1"/>
      <charset val="128"/>
    </font>
    <font>
      <b/>
      <sz val="9"/>
      <color theme="1"/>
      <name val="游明朝"/>
      <family val="1"/>
      <charset val="128"/>
    </font>
    <font>
      <sz val="14"/>
      <name val="游明朝"/>
      <family val="1"/>
      <charset val="128"/>
    </font>
    <font>
      <sz val="11"/>
      <name val="游明朝"/>
      <family val="1"/>
      <charset val="128"/>
    </font>
    <font>
      <sz val="9"/>
      <name val="游明朝"/>
      <family val="1"/>
      <charset val="128"/>
    </font>
    <font>
      <sz val="12"/>
      <color theme="1"/>
      <name val="游明朝"/>
      <family val="1"/>
      <charset val="128"/>
    </font>
    <font>
      <sz val="14"/>
      <color rgb="FF002060"/>
      <name val="游明朝"/>
      <family val="1"/>
      <charset val="128"/>
    </font>
    <font>
      <b/>
      <sz val="15"/>
      <name val="游明朝"/>
      <family val="1"/>
      <charset val="128"/>
    </font>
    <font>
      <sz val="10"/>
      <name val="游明朝"/>
      <family val="1"/>
      <charset val="128"/>
    </font>
    <font>
      <sz val="9"/>
      <color rgb="FFC00000"/>
      <name val="游明朝"/>
      <family val="1"/>
      <charset val="128"/>
    </font>
    <font>
      <sz val="7"/>
      <color rgb="FF002060"/>
      <name val="游明朝"/>
      <family val="1"/>
      <charset val="128"/>
    </font>
    <font>
      <sz val="7"/>
      <color theme="1"/>
      <name val="游明朝"/>
      <family val="1"/>
      <charset val="128"/>
    </font>
    <font>
      <sz val="6"/>
      <color rgb="FF002060"/>
      <name val="游明朝"/>
      <family val="1"/>
      <charset val="128"/>
    </font>
    <font>
      <sz val="6"/>
      <color theme="1"/>
      <name val="游明朝"/>
      <family val="1"/>
      <charset val="128"/>
    </font>
    <font>
      <sz val="8"/>
      <color rgb="FF002060"/>
      <name val="游明朝"/>
      <family val="1"/>
      <charset val="128"/>
    </font>
    <font>
      <sz val="11"/>
      <color rgb="FF002060"/>
      <name val="游ゴシック"/>
      <family val="2"/>
      <charset val="128"/>
      <scheme val="minor"/>
    </font>
    <font>
      <sz val="11"/>
      <name val="游ゴシック"/>
      <family val="2"/>
      <charset val="128"/>
      <scheme val="minor"/>
    </font>
    <font>
      <sz val="10"/>
      <color rgb="FFFF0000"/>
      <name val="游明朝"/>
      <family val="1"/>
      <charset val="128"/>
    </font>
    <font>
      <sz val="9"/>
      <color theme="1"/>
      <name val="游ゴシック"/>
      <family val="3"/>
      <charset val="128"/>
    </font>
    <font>
      <sz val="11"/>
      <name val="游明朝 Light"/>
      <family val="1"/>
      <charset val="128"/>
    </font>
    <font>
      <b/>
      <sz val="18"/>
      <name val="游明朝"/>
      <family val="1"/>
      <charset val="128"/>
    </font>
    <font>
      <sz val="9"/>
      <name val="游明朝 Light"/>
      <family val="1"/>
      <charset val="128"/>
    </font>
    <font>
      <u/>
      <sz val="9"/>
      <name val="游明朝 Light"/>
      <family val="1"/>
      <charset val="128"/>
    </font>
    <font>
      <b/>
      <sz val="9"/>
      <name val="游明朝"/>
      <family val="1"/>
      <charset val="128"/>
    </font>
    <font>
      <b/>
      <sz val="11"/>
      <name val="游明朝"/>
      <family val="1"/>
      <charset val="128"/>
    </font>
    <font>
      <sz val="8"/>
      <name val="游明朝"/>
      <family val="1"/>
      <charset val="128"/>
    </font>
    <font>
      <sz val="6"/>
      <name val="游明朝"/>
      <family val="1"/>
      <charset val="128"/>
    </font>
    <font>
      <sz val="8"/>
      <name val="游ゴシック"/>
      <family val="2"/>
      <charset val="128"/>
      <scheme val="minor"/>
    </font>
    <font>
      <b/>
      <sz val="9"/>
      <color theme="4" tint="-0.249977111117893"/>
      <name val="游明朝"/>
      <family val="1"/>
      <charset val="128"/>
    </font>
    <font>
      <sz val="11"/>
      <color theme="4" tint="-0.249977111117893"/>
      <name val="游明朝"/>
      <family val="1"/>
      <charset val="128"/>
    </font>
    <font>
      <sz val="9"/>
      <color theme="4" tint="-0.249977111117893"/>
      <name val="游明朝"/>
      <family val="1"/>
      <charset val="128"/>
    </font>
    <font>
      <sz val="11"/>
      <color theme="4" tint="-0.249977111117893"/>
      <name val="游ゴシック"/>
      <family val="2"/>
      <charset val="128"/>
      <scheme val="minor"/>
    </font>
    <font>
      <sz val="12"/>
      <name val="游明朝"/>
      <family val="1"/>
      <charset val="128"/>
    </font>
    <font>
      <sz val="10"/>
      <color rgb="FF002060"/>
      <name val="游明朝"/>
      <family val="1"/>
      <charset val="128"/>
    </font>
    <font>
      <b/>
      <sz val="10"/>
      <color theme="4" tint="-0.249977111117893"/>
      <name val="游明朝"/>
      <family val="1"/>
      <charset val="128"/>
    </font>
    <font>
      <sz val="7"/>
      <name val="游明朝"/>
      <family val="1"/>
      <charset val="128"/>
    </font>
    <font>
      <sz val="10"/>
      <name val="游ゴシック"/>
      <family val="2"/>
      <charset val="128"/>
      <scheme val="minor"/>
    </font>
    <font>
      <b/>
      <sz val="18"/>
      <color theme="4" tint="-0.249977111117893"/>
      <name val="游明朝"/>
      <family val="1"/>
      <charset val="128"/>
    </font>
    <font>
      <sz val="6"/>
      <color theme="4" tint="-0.249977111117893"/>
      <name val="游明朝"/>
      <family val="1"/>
      <charset val="128"/>
    </font>
    <font>
      <sz val="8"/>
      <color theme="4" tint="-0.249977111117893"/>
      <name val="游明朝"/>
      <family val="1"/>
      <charset val="128"/>
    </font>
    <font>
      <sz val="8"/>
      <color theme="4" tint="-0.249977111117893"/>
      <name val="游ゴシック"/>
      <family val="2"/>
      <charset val="128"/>
      <scheme val="minor"/>
    </font>
    <font>
      <b/>
      <sz val="12"/>
      <color theme="4" tint="-0.249977111117893"/>
      <name val="游明朝"/>
      <family val="1"/>
      <charset val="128"/>
    </font>
    <font>
      <b/>
      <sz val="12"/>
      <name val="游明朝"/>
      <family val="1"/>
      <charset val="128"/>
    </font>
    <font>
      <sz val="9"/>
      <color theme="1"/>
      <name val="游ゴシック"/>
      <family val="2"/>
      <charset val="128"/>
      <scheme val="minor"/>
    </font>
    <font>
      <sz val="8"/>
      <color theme="1"/>
      <name val="游ゴシック"/>
      <family val="2"/>
      <charset val="128"/>
      <scheme val="minor"/>
    </font>
    <font>
      <b/>
      <u/>
      <sz val="12"/>
      <color theme="4" tint="-0.249977111117893"/>
      <name val="游明朝"/>
      <family val="1"/>
      <charset val="128"/>
    </font>
    <font>
      <sz val="12"/>
      <color theme="4" tint="-0.249977111117893"/>
      <name val="游明朝 Light"/>
      <family val="1"/>
      <charset val="128"/>
    </font>
    <font>
      <b/>
      <sz val="14"/>
      <name val="Yu Gothic UI"/>
      <family val="3"/>
      <charset val="128"/>
    </font>
    <font>
      <sz val="9"/>
      <name val="Yu Gothic UI"/>
      <family val="3"/>
      <charset val="128"/>
    </font>
    <font>
      <b/>
      <sz val="15"/>
      <name val="Yu Gothic UI"/>
      <family val="3"/>
      <charset val="128"/>
    </font>
    <font>
      <b/>
      <sz val="11"/>
      <name val="Yu Gothic UI"/>
      <family val="3"/>
      <charset val="128"/>
    </font>
    <font>
      <b/>
      <sz val="10"/>
      <color rgb="FFFF0000"/>
      <name val="游明朝"/>
      <family val="1"/>
      <charset val="128"/>
    </font>
    <font>
      <b/>
      <sz val="9"/>
      <color rgb="FFFF0000"/>
      <name val="游明朝"/>
      <family val="1"/>
      <charset val="128"/>
    </font>
    <font>
      <b/>
      <sz val="10"/>
      <name val="Yu Gothic UI"/>
      <family val="3"/>
      <charset val="128"/>
    </font>
    <font>
      <b/>
      <sz val="11"/>
      <color rgb="FFFF0000"/>
      <name val="游明朝"/>
      <family val="1"/>
      <charset val="128"/>
    </font>
    <font>
      <sz val="11"/>
      <color rgb="FFFF0000"/>
      <name val="游明朝"/>
      <family val="1"/>
      <charset val="128"/>
    </font>
    <font>
      <sz val="9"/>
      <color rgb="FFFF0000"/>
      <name val="游明朝"/>
      <family val="1"/>
      <charset val="128"/>
    </font>
    <font>
      <sz val="10"/>
      <color theme="1"/>
      <name val="游明朝"/>
      <family val="1"/>
      <charset val="128"/>
    </font>
    <font>
      <b/>
      <sz val="10"/>
      <color theme="1"/>
      <name val="游明朝"/>
      <family val="1"/>
      <charset val="128"/>
    </font>
    <font>
      <b/>
      <sz val="10"/>
      <color theme="9" tint="-0.499984740745262"/>
      <name val="游明朝"/>
      <family val="1"/>
      <charset val="128"/>
    </font>
    <font>
      <b/>
      <sz val="10"/>
      <color rgb="FF3333FF"/>
      <name val="游明朝"/>
      <family val="1"/>
      <charset val="128"/>
    </font>
    <font>
      <b/>
      <sz val="10"/>
      <color theme="9" tint="-0.249977111117893"/>
      <name val="游明朝"/>
      <family val="1"/>
      <charset val="128"/>
    </font>
    <font>
      <b/>
      <sz val="9"/>
      <color theme="9" tint="-0.249977111117893"/>
      <name val="游明朝"/>
      <family val="1"/>
      <charset val="128"/>
    </font>
    <font>
      <b/>
      <sz val="9"/>
      <color rgb="FF3333FF"/>
      <name val="游明朝"/>
      <family val="1"/>
      <charset val="128"/>
    </font>
    <font>
      <b/>
      <sz val="11"/>
      <color theme="1"/>
      <name val="游明朝"/>
      <family val="1"/>
      <charset val="128"/>
    </font>
    <font>
      <b/>
      <sz val="11"/>
      <color rgb="FF3333FF"/>
      <name val="游明朝"/>
      <family val="1"/>
      <charset val="128"/>
    </font>
    <font>
      <b/>
      <sz val="18"/>
      <color rgb="FF002060"/>
      <name val="游明朝"/>
      <family val="1"/>
      <charset val="128"/>
    </font>
    <font>
      <b/>
      <u/>
      <sz val="12"/>
      <color rgb="FF002060"/>
      <name val="游明朝"/>
      <family val="1"/>
      <charset val="128"/>
    </font>
    <font>
      <b/>
      <sz val="10"/>
      <color rgb="FF002060"/>
      <name val="游明朝"/>
      <family val="1"/>
      <charset val="128"/>
    </font>
    <font>
      <sz val="8"/>
      <color rgb="FF002060"/>
      <name val="游ゴシック"/>
      <family val="2"/>
      <charset val="128"/>
      <scheme val="minor"/>
    </font>
    <font>
      <sz val="12"/>
      <color theme="4" tint="-0.249977111117893"/>
      <name val="游明朝"/>
      <family val="1"/>
      <charset val="128"/>
    </font>
    <font>
      <sz val="9"/>
      <color theme="4" tint="-0.249977111117893"/>
      <name val="Yu Gothic UI"/>
      <family val="3"/>
      <charset val="128"/>
    </font>
    <font>
      <sz val="11"/>
      <color theme="4" tint="-0.249977111117893"/>
      <name val="Yu Gothic UI"/>
      <family val="3"/>
      <charset val="128"/>
    </font>
    <font>
      <b/>
      <sz val="10"/>
      <color theme="4" tint="-0.249977111117893"/>
      <name val="Yu Gothic UI"/>
      <family val="3"/>
      <charset val="128"/>
    </font>
    <font>
      <b/>
      <sz val="9"/>
      <color theme="4" tint="-0.249977111117893"/>
      <name val="Yu Gothic UI"/>
      <family val="3"/>
      <charset val="128"/>
    </font>
    <font>
      <b/>
      <sz val="11"/>
      <color theme="4" tint="-0.249977111117893"/>
      <name val="游明朝"/>
      <family val="1"/>
      <charset val="128"/>
    </font>
    <font>
      <sz val="9"/>
      <name val="游ゴシック"/>
      <family val="2"/>
      <charset val="128"/>
      <scheme val="minor"/>
    </font>
    <font>
      <sz val="12"/>
      <color rgb="FF002060"/>
      <name val="游明朝"/>
      <family val="1"/>
      <charset val="128"/>
    </font>
  </fonts>
  <fills count="6">
    <fill>
      <patternFill patternType="none"/>
    </fill>
    <fill>
      <patternFill patternType="gray125"/>
    </fill>
    <fill>
      <patternFill patternType="solid">
        <fgColor theme="0"/>
        <bgColor indexed="64"/>
      </patternFill>
    </fill>
    <fill>
      <patternFill patternType="solid">
        <fgColor rgb="FFE7F6FF"/>
        <bgColor indexed="64"/>
      </patternFill>
    </fill>
    <fill>
      <patternFill patternType="solid">
        <fgColor rgb="FFEFF6FB"/>
        <bgColor indexed="64"/>
      </patternFill>
    </fill>
    <fill>
      <patternFill patternType="solid">
        <fgColor rgb="FFFFF8E5"/>
        <bgColor indexed="64"/>
      </patternFill>
    </fill>
  </fills>
  <borders count="166">
    <border>
      <left/>
      <right/>
      <top/>
      <bottom/>
      <diagonal/>
    </border>
    <border>
      <left style="medium">
        <color theme="4" tint="-0.24994659260841701"/>
      </left>
      <right/>
      <top style="medium">
        <color theme="4" tint="-0.24994659260841701"/>
      </top>
      <bottom style="thin">
        <color theme="4" tint="-0.24994659260841701"/>
      </bottom>
      <diagonal/>
    </border>
    <border>
      <left/>
      <right/>
      <top style="medium">
        <color theme="4" tint="-0.24994659260841701"/>
      </top>
      <bottom style="thin">
        <color theme="4" tint="-0.24994659260841701"/>
      </bottom>
      <diagonal/>
    </border>
    <border>
      <left style="hair">
        <color theme="4" tint="-0.24994659260841701"/>
      </left>
      <right style="hair">
        <color theme="4" tint="-0.24994659260841701"/>
      </right>
      <top style="medium">
        <color theme="4" tint="-0.24994659260841701"/>
      </top>
      <bottom style="thin">
        <color theme="4" tint="-0.24994659260841701"/>
      </bottom>
      <diagonal/>
    </border>
    <border>
      <left style="medium">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thin">
        <color theme="4" tint="-0.24994659260841701"/>
      </right>
      <top style="medium">
        <color theme="4" tint="-0.24994659260841701"/>
      </top>
      <bottom style="medium">
        <color theme="4" tint="-0.24994659260841701"/>
      </bottom>
      <diagonal/>
    </border>
    <border>
      <left style="thin">
        <color theme="4" tint="-0.24994659260841701"/>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style="hair">
        <color theme="4" tint="-0.24994659260841701"/>
      </left>
      <right style="hair">
        <color theme="4" tint="-0.24994659260841701"/>
      </right>
      <top style="thin">
        <color theme="4" tint="-0.24994659260841701"/>
      </top>
      <bottom style="thin">
        <color theme="4" tint="-0.24994659260841701"/>
      </bottom>
      <diagonal/>
    </border>
    <border>
      <left style="medium">
        <color theme="4" tint="-0.24994659260841701"/>
      </left>
      <right/>
      <top/>
      <bottom/>
      <diagonal/>
    </border>
    <border>
      <left/>
      <right/>
      <top style="thin">
        <color theme="4" tint="-0.24994659260841701"/>
      </top>
      <bottom/>
      <diagonal/>
    </border>
    <border>
      <left/>
      <right style="medium">
        <color theme="4" tint="-0.24994659260841701"/>
      </right>
      <top style="thin">
        <color theme="4" tint="-0.24994659260841701"/>
      </top>
      <bottom/>
      <diagonal/>
    </border>
    <border>
      <left/>
      <right style="medium">
        <color theme="4" tint="-0.24994659260841701"/>
      </right>
      <top/>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thin">
        <color theme="4" tint="-0.24994659260841701"/>
      </right>
      <top/>
      <bottom style="medium">
        <color theme="4" tint="-0.24994659260841701"/>
      </bottom>
      <diagonal/>
    </border>
    <border>
      <left style="thin">
        <color theme="4" tint="-0.24994659260841701"/>
      </left>
      <right/>
      <top/>
      <bottom style="medium">
        <color theme="4" tint="-0.24994659260841701"/>
      </bottom>
      <diagonal/>
    </border>
    <border>
      <left/>
      <right style="medium">
        <color theme="4" tint="-0.24994659260841701"/>
      </right>
      <top/>
      <bottom style="medium">
        <color theme="4" tint="-0.24994659260841701"/>
      </bottom>
      <diagonal/>
    </border>
    <border>
      <left style="double">
        <color theme="4" tint="-0.24994659260841701"/>
      </left>
      <right/>
      <top style="double">
        <color theme="4" tint="-0.24994659260841701"/>
      </top>
      <bottom/>
      <diagonal/>
    </border>
    <border>
      <left/>
      <right/>
      <top style="double">
        <color theme="4" tint="-0.24994659260841701"/>
      </top>
      <bottom/>
      <diagonal/>
    </border>
    <border>
      <left style="thin">
        <color theme="4" tint="-0.24994659260841701"/>
      </left>
      <right/>
      <top style="double">
        <color theme="4" tint="-0.24994659260841701"/>
      </top>
      <bottom/>
      <diagonal/>
    </border>
    <border>
      <left/>
      <right style="double">
        <color theme="4" tint="-0.24994659260841701"/>
      </right>
      <top style="double">
        <color theme="4" tint="-0.24994659260841701"/>
      </top>
      <bottom/>
      <diagonal/>
    </border>
    <border>
      <left style="double">
        <color theme="4" tint="-0.24994659260841701"/>
      </left>
      <right/>
      <top/>
      <bottom style="double">
        <color theme="4" tint="-0.24994659260841701"/>
      </bottom>
      <diagonal/>
    </border>
    <border>
      <left/>
      <right/>
      <top/>
      <bottom style="double">
        <color theme="4" tint="-0.24994659260841701"/>
      </bottom>
      <diagonal/>
    </border>
    <border>
      <left style="thin">
        <color theme="4" tint="-0.24994659260841701"/>
      </left>
      <right/>
      <top/>
      <bottom style="double">
        <color theme="4" tint="-0.24994659260841701"/>
      </bottom>
      <diagonal/>
    </border>
    <border>
      <left/>
      <right style="double">
        <color theme="4" tint="-0.24994659260841701"/>
      </right>
      <top/>
      <bottom style="double">
        <color theme="4" tint="-0.24994659260841701"/>
      </bottom>
      <diagonal/>
    </border>
    <border>
      <left style="thin">
        <color theme="4" tint="-0.24994659260841701"/>
      </left>
      <right/>
      <top style="medium">
        <color theme="4" tint="-0.24994659260841701"/>
      </top>
      <bottom style="thin">
        <color theme="4" tint="-0.24994659260841701"/>
      </bottom>
      <diagonal/>
    </border>
    <border>
      <left/>
      <right style="thin">
        <color theme="4" tint="-0.24994659260841701"/>
      </right>
      <top style="medium">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medium">
        <color theme="4" tint="-0.24994659260841701"/>
      </bottom>
      <diagonal/>
    </border>
    <border>
      <left/>
      <right/>
      <top style="thin">
        <color theme="4" tint="-0.24994659260841701"/>
      </top>
      <bottom style="medium">
        <color theme="4" tint="-0.24994659260841701"/>
      </bottom>
      <diagonal/>
    </border>
    <border>
      <left/>
      <right style="thin">
        <color theme="4" tint="-0.24994659260841701"/>
      </right>
      <top style="thin">
        <color theme="4" tint="-0.24994659260841701"/>
      </top>
      <bottom style="medium">
        <color theme="4" tint="-0.24994659260841701"/>
      </bottom>
      <diagonal/>
    </border>
    <border>
      <left/>
      <right/>
      <top style="thin">
        <color theme="4" tint="-0.24994659260841701"/>
      </top>
      <bottom style="double">
        <color theme="4" tint="-0.24994659260841701"/>
      </bottom>
      <diagonal/>
    </border>
    <border>
      <left/>
      <right style="thin">
        <color theme="4" tint="-0.24994659260841701"/>
      </right>
      <top/>
      <bottom/>
      <diagonal/>
    </border>
    <border>
      <left style="thin">
        <color theme="4" tint="-0.24994659260841701"/>
      </left>
      <right/>
      <top/>
      <bottom/>
      <diagonal/>
    </border>
    <border>
      <left/>
      <right style="thin">
        <color theme="4" tint="-0.24994659260841701"/>
      </right>
      <top style="thin">
        <color theme="4" tint="-0.24994659260841701"/>
      </top>
      <bottom style="double">
        <color theme="4" tint="-0.24994659260841701"/>
      </bottom>
      <diagonal/>
    </border>
    <border>
      <left/>
      <right style="thin">
        <color theme="4" tint="-0.24994659260841701"/>
      </right>
      <top/>
      <bottom style="double">
        <color theme="4" tint="-0.24994659260841701"/>
      </bottom>
      <diagonal/>
    </border>
    <border>
      <left style="thin">
        <color theme="4" tint="-0.24994659260841701"/>
      </left>
      <right/>
      <top style="thin">
        <color theme="4" tint="-0.24994659260841701"/>
      </top>
      <bottom style="double">
        <color theme="4" tint="-0.24994659260841701"/>
      </bottom>
      <diagonal/>
    </border>
    <border>
      <left style="thin">
        <color theme="4" tint="-0.24994659260841701"/>
      </left>
      <right style="hair">
        <color theme="4" tint="-0.24994659260841701"/>
      </right>
      <top style="medium">
        <color theme="4" tint="-0.24994659260841701"/>
      </top>
      <bottom style="thin">
        <color theme="4" tint="-0.24994659260841701"/>
      </bottom>
      <diagonal/>
    </border>
    <border>
      <left style="hair">
        <color theme="4" tint="-0.24994659260841701"/>
      </left>
      <right style="medium">
        <color theme="4" tint="-0.24994659260841701"/>
      </right>
      <top style="medium">
        <color theme="4" tint="-0.24994659260841701"/>
      </top>
      <bottom style="thin">
        <color theme="4" tint="-0.24994659260841701"/>
      </bottom>
      <diagonal/>
    </border>
    <border>
      <left style="thin">
        <color theme="4" tint="-0.24994659260841701"/>
      </left>
      <right/>
      <top style="thin">
        <color theme="4" tint="-0.24994659260841701"/>
      </top>
      <bottom/>
      <diagonal/>
    </border>
    <border>
      <left style="double">
        <color theme="4" tint="-0.24994659260841701"/>
      </left>
      <right/>
      <top style="double">
        <color theme="4" tint="-0.24994659260841701"/>
      </top>
      <bottom style="double">
        <color theme="4" tint="-0.24994659260841701"/>
      </bottom>
      <diagonal/>
    </border>
    <border>
      <left/>
      <right/>
      <top style="double">
        <color theme="4" tint="-0.24994659260841701"/>
      </top>
      <bottom style="double">
        <color theme="4" tint="-0.24994659260841701"/>
      </bottom>
      <diagonal/>
    </border>
    <border>
      <left style="thin">
        <color theme="4" tint="-0.24994659260841701"/>
      </left>
      <right style="hair">
        <color theme="4" tint="-0.24994659260841701"/>
      </right>
      <top style="double">
        <color theme="4" tint="-0.24994659260841701"/>
      </top>
      <bottom style="double">
        <color theme="4" tint="-0.24994659260841701"/>
      </bottom>
      <diagonal/>
    </border>
    <border>
      <left style="hair">
        <color theme="4" tint="-0.24994659260841701"/>
      </left>
      <right style="hair">
        <color theme="4" tint="-0.24994659260841701"/>
      </right>
      <top style="double">
        <color theme="4" tint="-0.24994659260841701"/>
      </top>
      <bottom style="double">
        <color theme="4" tint="-0.24994659260841701"/>
      </bottom>
      <diagonal/>
    </border>
    <border>
      <left style="hair">
        <color theme="4" tint="-0.24994659260841701"/>
      </left>
      <right style="double">
        <color theme="4" tint="-0.24994659260841701"/>
      </right>
      <top style="double">
        <color theme="4" tint="-0.24994659260841701"/>
      </top>
      <bottom style="double">
        <color theme="4" tint="-0.24994659260841701"/>
      </bottom>
      <diagonal/>
    </border>
    <border>
      <left style="hair">
        <color theme="4" tint="0.39973143711661124"/>
      </left>
      <right style="hair">
        <color theme="4" tint="0.39973143711661124"/>
      </right>
      <top style="medium">
        <color theme="4" tint="-0.24994659260841701"/>
      </top>
      <bottom style="medium">
        <color theme="4" tint="-0.24994659260841701"/>
      </bottom>
      <diagonal/>
    </border>
    <border>
      <left style="hair">
        <color theme="4" tint="-0.24994659260841701"/>
      </left>
      <right style="hair">
        <color theme="4" tint="-0.24994659260841701"/>
      </right>
      <top/>
      <bottom style="medium">
        <color theme="4" tint="-0.24994659260841701"/>
      </bottom>
      <diagonal/>
    </border>
    <border>
      <left style="hair">
        <color theme="4" tint="-0.24994659260841701"/>
      </left>
      <right style="medium">
        <color theme="4" tint="-0.24994659260841701"/>
      </right>
      <top/>
      <bottom style="medium">
        <color theme="4" tint="-0.24994659260841701"/>
      </bottom>
      <diagonal/>
    </border>
    <border>
      <left/>
      <right style="hair">
        <color theme="4" tint="-0.24994659260841701"/>
      </right>
      <top/>
      <bottom style="medium">
        <color theme="4" tint="-0.24994659260841701"/>
      </bottom>
      <diagonal/>
    </border>
    <border>
      <left style="hair">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hair">
        <color theme="4" tint="-0.24994659260841701"/>
      </right>
      <top style="thin">
        <color theme="4" tint="-0.24994659260841701"/>
      </top>
      <bottom/>
      <diagonal/>
    </border>
    <border>
      <left/>
      <right style="thin">
        <color theme="4" tint="-0.24994659260841701"/>
      </right>
      <top style="double">
        <color theme="4" tint="-0.24994659260841701"/>
      </top>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double">
        <color theme="4" tint="-0.24994659260841701"/>
      </top>
      <bottom style="thin">
        <color theme="4" tint="-0.24994659260841701"/>
      </bottom>
      <diagonal/>
    </border>
    <border>
      <left style="hair">
        <color theme="4" tint="-0.24994659260841701"/>
      </left>
      <right/>
      <top style="double">
        <color theme="4" tint="-0.24994659260841701"/>
      </top>
      <bottom style="double">
        <color theme="4" tint="-0.24994659260841701"/>
      </bottom>
      <diagonal/>
    </border>
    <border>
      <left/>
      <right style="hair">
        <color theme="4" tint="-0.24994659260841701"/>
      </right>
      <top style="double">
        <color theme="4" tint="-0.24994659260841701"/>
      </top>
      <bottom style="double">
        <color theme="4" tint="-0.24994659260841701"/>
      </bottom>
      <diagonal/>
    </border>
    <border>
      <left style="hair">
        <color theme="4" tint="-0.24994659260841701"/>
      </left>
      <right style="thin">
        <color theme="4" tint="-0.24994659260841701"/>
      </right>
      <top style="double">
        <color theme="4" tint="-0.24994659260841701"/>
      </top>
      <bottom style="double">
        <color theme="4" tint="-0.24994659260841701"/>
      </bottom>
      <diagonal/>
    </border>
    <border>
      <left style="hair">
        <color theme="4" tint="-0.24994659260841701"/>
      </left>
      <right/>
      <top/>
      <bottom style="medium">
        <color theme="4" tint="-0.24994659260841701"/>
      </bottom>
      <diagonal/>
    </border>
    <border diagonalUp="1">
      <left style="thin">
        <color theme="4" tint="-0.24994659260841701"/>
      </left>
      <right style="hair">
        <color theme="4" tint="-0.24994659260841701"/>
      </right>
      <top style="thin">
        <color theme="4" tint="-0.24994659260841701"/>
      </top>
      <bottom style="thin">
        <color theme="4" tint="-0.24994659260841701"/>
      </bottom>
      <diagonal style="thin">
        <color theme="4" tint="-0.24994659260841701"/>
      </diagonal>
    </border>
    <border>
      <left/>
      <right/>
      <top/>
      <bottom style="thin">
        <color theme="4" tint="-0.2499465926084170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double">
        <color theme="4" tint="-0.2499465926084170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double">
        <color theme="4" tint="-0.24994659260841701"/>
      </left>
      <right style="hair">
        <color auto="1"/>
      </right>
      <top/>
      <bottom/>
      <diagonal/>
    </border>
    <border>
      <left/>
      <right style="thin">
        <color theme="4" tint="-0.24994659260841701"/>
      </right>
      <top style="thin">
        <color theme="4" tint="-0.24994659260841701"/>
      </top>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top/>
      <bottom style="thin">
        <color theme="4" tint="-0.24994659260841701"/>
      </bottom>
      <diagonal/>
    </border>
    <border>
      <left/>
      <right style="thin">
        <color theme="4" tint="-0.24994659260841701"/>
      </right>
      <top/>
      <bottom style="thin">
        <color theme="4" tint="-0.24994659260841701"/>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style="hair">
        <color theme="4" tint="-0.24994659260841701"/>
      </right>
      <top/>
      <bottom/>
      <diagonal/>
    </border>
    <border>
      <left style="hair">
        <color theme="4" tint="-0.24994659260841701"/>
      </left>
      <right style="hair">
        <color theme="4" tint="-0.24994659260841701"/>
      </right>
      <top/>
      <bottom style="thin">
        <color theme="4" tint="-0.24994659260841701"/>
      </bottom>
      <diagonal/>
    </border>
    <border>
      <left style="hair">
        <color theme="4" tint="-0.24994659260841701"/>
      </left>
      <right style="thin">
        <color theme="4" tint="-0.24994659260841701"/>
      </right>
      <top/>
      <bottom style="thin">
        <color theme="4" tint="-0.24994659260841701"/>
      </bottom>
      <diagonal/>
    </border>
    <border diagonalUp="1">
      <left style="thin">
        <color theme="4" tint="-0.24994659260841701"/>
      </left>
      <right style="hair">
        <color theme="4" tint="-0.24994659260841701"/>
      </right>
      <top/>
      <bottom style="thin">
        <color theme="4" tint="-0.24994659260841701"/>
      </bottom>
      <diagonal style="thin">
        <color theme="4" tint="-0.24994659260841701"/>
      </diagonal>
    </border>
    <border>
      <left/>
      <right style="double">
        <color theme="4" tint="-0.24994659260841701"/>
      </right>
      <top style="double">
        <color theme="4" tint="-0.24994659260841701"/>
      </top>
      <bottom style="double">
        <color theme="4" tint="-0.24994659260841701"/>
      </bottom>
      <diagonal/>
    </border>
    <border>
      <left style="thin">
        <color auto="1"/>
      </left>
      <right style="thin">
        <color theme="4" tint="-0.24994659260841701"/>
      </right>
      <top style="thin">
        <color auto="1"/>
      </top>
      <bottom style="thin">
        <color auto="1"/>
      </bottom>
      <diagonal/>
    </border>
    <border>
      <left style="thin">
        <color theme="4" tint="-0.24994659260841701"/>
      </left>
      <right style="thin">
        <color auto="1"/>
      </right>
      <top style="thin">
        <color auto="1"/>
      </top>
      <bottom style="thin">
        <color auto="1"/>
      </bottom>
      <diagonal/>
    </border>
    <border>
      <left style="thin">
        <color theme="4" tint="-0.24994659260841701"/>
      </left>
      <right style="hair">
        <color theme="4" tint="-0.24994659260841701"/>
      </right>
      <top/>
      <bottom style="thin">
        <color theme="4" tint="-0.24994659260841701"/>
      </bottom>
      <diagonal/>
    </border>
    <border>
      <left style="hair">
        <color theme="4" tint="-0.24994659260841701"/>
      </left>
      <right/>
      <top/>
      <bottom style="thin">
        <color theme="4" tint="-0.24994659260841701"/>
      </bottom>
      <diagonal/>
    </border>
    <border>
      <left style="thin">
        <color theme="4" tint="-0.24994659260841701"/>
      </left>
      <right style="hair">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bottom/>
      <diagonal/>
    </border>
    <border>
      <left style="thin">
        <color theme="4" tint="-0.24994659260841701"/>
      </left>
      <right/>
      <top style="double">
        <color theme="4" tint="-0.24994659260841701"/>
      </top>
      <bottom style="thin">
        <color theme="4" tint="-0.24994659260841701"/>
      </bottom>
      <diagonal/>
    </border>
    <border>
      <left/>
      <right style="thin">
        <color theme="4" tint="-0.24994659260841701"/>
      </right>
      <top style="double">
        <color theme="4" tint="-0.24994659260841701"/>
      </top>
      <bottom style="thin">
        <color theme="4" tint="-0.24994659260841701"/>
      </bottom>
      <diagonal/>
    </border>
    <border>
      <left style="hair">
        <color theme="4" tint="0.39973143711661124"/>
      </left>
      <right style="hair">
        <color theme="4" tint="0.39973143711661124"/>
      </right>
      <top style="thin">
        <color theme="4" tint="-0.24994659260841701"/>
      </top>
      <bottom style="thin">
        <color theme="4" tint="-0.24994659260841701"/>
      </bottom>
      <diagonal/>
    </border>
    <border>
      <left/>
      <right style="hair">
        <color theme="4" tint="-0.24994659260841701"/>
      </right>
      <top/>
      <bottom style="thin">
        <color theme="4" tint="-0.24994659260841701"/>
      </bottom>
      <diagonal/>
    </border>
    <border>
      <left style="hair">
        <color theme="4" tint="0.39973143711661124"/>
      </left>
      <right style="hair">
        <color theme="4" tint="0.39973143711661124"/>
      </right>
      <top style="thin">
        <color theme="4" tint="-0.24994659260841701"/>
      </top>
      <bottom style="medium">
        <color theme="4" tint="-0.24994659260841701"/>
      </bottom>
      <diagonal/>
    </border>
    <border>
      <left style="thin">
        <color auto="1"/>
      </left>
      <right style="thin">
        <color auto="1"/>
      </right>
      <top/>
      <bottom/>
      <diagonal/>
    </border>
    <border>
      <left style="thin">
        <color theme="4" tint="-0.24994659260841701"/>
      </left>
      <right style="thin">
        <color auto="1"/>
      </right>
      <top style="thin">
        <color theme="4" tint="-0.24994659260841701"/>
      </top>
      <bottom style="thin">
        <color theme="4" tint="-0.24994659260841701"/>
      </bottom>
      <diagonal/>
    </border>
    <border>
      <left style="thin">
        <color auto="1"/>
      </left>
      <right style="thin">
        <color auto="1"/>
      </right>
      <top style="thin">
        <color theme="4" tint="-0.24994659260841701"/>
      </top>
      <bottom style="thin">
        <color theme="4" tint="-0.24994659260841701"/>
      </bottom>
      <diagonal/>
    </border>
    <border>
      <left style="thin">
        <color auto="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auto="1"/>
      </right>
      <top style="thin">
        <color theme="4" tint="-0.24994659260841701"/>
      </top>
      <bottom style="thin">
        <color auto="1"/>
      </bottom>
      <diagonal/>
    </border>
    <border>
      <left style="thin">
        <color auto="1"/>
      </left>
      <right style="thin">
        <color auto="1"/>
      </right>
      <top style="thin">
        <color theme="4" tint="-0.24994659260841701"/>
      </top>
      <bottom style="thin">
        <color auto="1"/>
      </bottom>
      <diagonal/>
    </border>
    <border>
      <left style="thin">
        <color auto="1"/>
      </left>
      <right style="thin">
        <color theme="4" tint="-0.24994659260841701"/>
      </right>
      <top style="thin">
        <color theme="4" tint="-0.24994659260841701"/>
      </top>
      <bottom style="thin">
        <color auto="1"/>
      </bottom>
      <diagonal/>
    </border>
    <border>
      <left style="thin">
        <color theme="4" tint="-0.24994659260841701"/>
      </left>
      <right style="thin">
        <color auto="1"/>
      </right>
      <top style="thin">
        <color auto="1"/>
      </top>
      <bottom style="thin">
        <color theme="4" tint="-0.24994659260841701"/>
      </bottom>
      <diagonal/>
    </border>
    <border>
      <left style="thin">
        <color auto="1"/>
      </left>
      <right style="thin">
        <color auto="1"/>
      </right>
      <top style="thin">
        <color auto="1"/>
      </top>
      <bottom style="thin">
        <color theme="4" tint="-0.24994659260841701"/>
      </bottom>
      <diagonal/>
    </border>
    <border>
      <left style="thin">
        <color auto="1"/>
      </left>
      <right style="thin">
        <color theme="4" tint="-0.24994659260841701"/>
      </right>
      <top style="thin">
        <color auto="1"/>
      </top>
      <bottom style="thin">
        <color theme="4" tint="-0.24994659260841701"/>
      </bottom>
      <diagonal/>
    </border>
    <border>
      <left style="thin">
        <color theme="4" tint="-0.24994659260841701"/>
      </left>
      <right style="hair">
        <color auto="1"/>
      </right>
      <top/>
      <bottom style="thin">
        <color theme="4" tint="-0.24994659260841701"/>
      </bottom>
      <diagonal/>
    </border>
    <border>
      <left style="hair">
        <color auto="1"/>
      </left>
      <right style="hair">
        <color auto="1"/>
      </right>
      <top/>
      <bottom style="thin">
        <color theme="4" tint="-0.24994659260841701"/>
      </bottom>
      <diagonal/>
    </border>
    <border>
      <left style="hair">
        <color auto="1"/>
      </left>
      <right style="thin">
        <color theme="4" tint="-0.24994659260841701"/>
      </right>
      <top/>
      <bottom style="thin">
        <color theme="4" tint="-0.24994659260841701"/>
      </bottom>
      <diagonal/>
    </border>
    <border>
      <left style="thin">
        <color theme="4" tint="-0.24994659260841701"/>
      </left>
      <right style="hair">
        <color auto="1"/>
      </right>
      <top style="thin">
        <color theme="4" tint="-0.24994659260841701"/>
      </top>
      <bottom style="thin">
        <color theme="4" tint="-0.24994659260841701"/>
      </bottom>
      <diagonal/>
    </border>
    <border>
      <left style="hair">
        <color auto="1"/>
      </left>
      <right style="hair">
        <color auto="1"/>
      </right>
      <top style="thin">
        <color theme="4" tint="-0.24994659260841701"/>
      </top>
      <bottom style="thin">
        <color theme="4" tint="-0.24994659260841701"/>
      </bottom>
      <diagonal/>
    </border>
    <border>
      <left style="hair">
        <color auto="1"/>
      </left>
      <right style="thin">
        <color theme="4" tint="-0.24994659260841701"/>
      </right>
      <top style="thin">
        <color theme="4" tint="-0.24994659260841701"/>
      </top>
      <bottom style="thin">
        <color theme="4" tint="-0.24994659260841701"/>
      </bottom>
      <diagonal/>
    </border>
    <border diagonalUp="1">
      <left style="thin">
        <color theme="4" tint="-0.24994659260841701"/>
      </left>
      <right style="hair">
        <color auto="1"/>
      </right>
      <top style="thin">
        <color theme="4" tint="-0.24994659260841701"/>
      </top>
      <bottom style="thin">
        <color theme="4" tint="-0.24994659260841701"/>
      </bottom>
      <diagonal style="thin">
        <color theme="4" tint="-0.24994659260841701"/>
      </diagonal>
    </border>
    <border>
      <left style="double">
        <color theme="4" tint="-0.24994659260841701"/>
      </left>
      <right style="thin">
        <color auto="1"/>
      </right>
      <top style="double">
        <color theme="4" tint="-0.24994659260841701"/>
      </top>
      <bottom/>
      <diagonal/>
    </border>
    <border>
      <left style="thin">
        <color auto="1"/>
      </left>
      <right style="thin">
        <color auto="1"/>
      </right>
      <top style="double">
        <color theme="4" tint="-0.24994659260841701"/>
      </top>
      <bottom/>
      <diagonal/>
    </border>
    <border>
      <left style="thin">
        <color auto="1"/>
      </left>
      <right style="double">
        <color theme="4" tint="-0.24994659260841701"/>
      </right>
      <top style="double">
        <color theme="4" tint="-0.24994659260841701"/>
      </top>
      <bottom/>
      <diagonal/>
    </border>
    <border>
      <left style="double">
        <color theme="4" tint="-0.24994659260841701"/>
      </left>
      <right style="thin">
        <color auto="1"/>
      </right>
      <top/>
      <bottom style="double">
        <color theme="4" tint="-0.24994659260841701"/>
      </bottom>
      <diagonal/>
    </border>
    <border>
      <left style="thin">
        <color auto="1"/>
      </left>
      <right style="thin">
        <color auto="1"/>
      </right>
      <top/>
      <bottom style="double">
        <color theme="4" tint="-0.24994659260841701"/>
      </bottom>
      <diagonal/>
    </border>
    <border>
      <left style="thin">
        <color auto="1"/>
      </left>
      <right style="double">
        <color theme="4" tint="-0.24994659260841701"/>
      </right>
      <top/>
      <bottom style="double">
        <color theme="4" tint="-0.24994659260841701"/>
      </bottom>
      <diagonal/>
    </border>
    <border>
      <left style="double">
        <color theme="4" tint="-0.24994659260841701"/>
      </left>
      <right style="thin">
        <color theme="4" tint="-0.24994659260841701"/>
      </right>
      <top style="double">
        <color theme="4" tint="-0.24994659260841701"/>
      </top>
      <bottom/>
      <diagonal/>
    </border>
    <border>
      <left style="thin">
        <color theme="4" tint="-0.24994659260841701"/>
      </left>
      <right style="thin">
        <color theme="4" tint="-0.24994659260841701"/>
      </right>
      <top style="double">
        <color theme="4" tint="-0.24994659260841701"/>
      </top>
      <bottom/>
      <diagonal/>
    </border>
    <border>
      <left style="thin">
        <color theme="4" tint="-0.24994659260841701"/>
      </left>
      <right style="double">
        <color theme="4" tint="-0.24994659260841701"/>
      </right>
      <top style="double">
        <color theme="4" tint="-0.24994659260841701"/>
      </top>
      <bottom/>
      <diagonal/>
    </border>
    <border>
      <left style="double">
        <color theme="4" tint="-0.24994659260841701"/>
      </left>
      <right style="thin">
        <color theme="4" tint="-0.24994659260841701"/>
      </right>
      <top/>
      <bottom style="double">
        <color theme="4" tint="-0.24994659260841701"/>
      </bottom>
      <diagonal/>
    </border>
    <border>
      <left style="thin">
        <color theme="4" tint="-0.24994659260841701"/>
      </left>
      <right style="thin">
        <color theme="4" tint="-0.24994659260841701"/>
      </right>
      <top/>
      <bottom style="double">
        <color theme="4" tint="-0.24994659260841701"/>
      </bottom>
      <diagonal/>
    </border>
    <border>
      <left style="thin">
        <color theme="4" tint="-0.24994659260841701"/>
      </left>
      <right style="double">
        <color theme="4" tint="-0.24994659260841701"/>
      </right>
      <top/>
      <bottom style="double">
        <color theme="4" tint="-0.24994659260841701"/>
      </bottom>
      <diagonal/>
    </border>
    <border>
      <left style="double">
        <color theme="4" tint="-0.24994659260841701"/>
      </left>
      <right style="hair">
        <color theme="4" tint="-0.24994659260841701"/>
      </right>
      <top style="double">
        <color theme="4" tint="-0.24994659260841701"/>
      </top>
      <bottom style="double">
        <color theme="4" tint="-0.24994659260841701"/>
      </bottom>
      <diagonal/>
    </border>
    <border>
      <left/>
      <right style="thin">
        <color auto="1"/>
      </right>
      <top style="thin">
        <color theme="4" tint="-0.24994659260841701"/>
      </top>
      <bottom style="thin">
        <color theme="4" tint="-0.24994659260841701"/>
      </bottom>
      <diagonal/>
    </border>
    <border>
      <left style="thin">
        <color auto="1"/>
      </left>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1"/>
      </bottom>
      <diagonal/>
    </border>
    <border>
      <left/>
      <right/>
      <top style="thin">
        <color theme="4" tint="-0.24994659260841701"/>
      </top>
      <bottom style="thin">
        <color theme="1"/>
      </bottom>
      <diagonal/>
    </border>
    <border>
      <left/>
      <right style="thin">
        <color theme="4" tint="-0.24994659260841701"/>
      </right>
      <top style="thin">
        <color theme="4" tint="-0.24994659260841701"/>
      </top>
      <bottom style="thin">
        <color theme="1"/>
      </bottom>
      <diagonal/>
    </border>
    <border>
      <left style="thin">
        <color theme="4" tint="-0.24994659260841701"/>
      </left>
      <right/>
      <top style="thin">
        <color theme="1"/>
      </top>
      <bottom style="thin">
        <color theme="4" tint="-0.24994659260841701"/>
      </bottom>
      <diagonal/>
    </border>
    <border>
      <left/>
      <right/>
      <top style="thin">
        <color theme="1"/>
      </top>
      <bottom style="thin">
        <color theme="4" tint="-0.24994659260841701"/>
      </bottom>
      <diagonal/>
    </border>
    <border>
      <left/>
      <right style="thin">
        <color theme="4" tint="-0.24994659260841701"/>
      </right>
      <top style="thin">
        <color theme="1"/>
      </top>
      <bottom style="thin">
        <color theme="4" tint="-0.24994659260841701"/>
      </bottom>
      <diagonal/>
    </border>
    <border>
      <left style="dashed">
        <color theme="4" tint="-0.24994659260841701"/>
      </left>
      <right/>
      <top style="thin">
        <color theme="4" tint="-0.24994659260841701"/>
      </top>
      <bottom style="thin">
        <color theme="4" tint="-0.24994659260841701"/>
      </bottom>
      <diagonal/>
    </border>
    <border>
      <left/>
      <right style="dashed">
        <color theme="4" tint="-0.24994659260841701"/>
      </right>
      <top style="thin">
        <color theme="4" tint="-0.24994659260841701"/>
      </top>
      <bottom style="thin">
        <color theme="4" tint="-0.24994659260841701"/>
      </bottom>
      <diagonal/>
    </border>
    <border>
      <left style="thin">
        <color theme="4" tint="-0.24994659260841701"/>
      </left>
      <right style="thin">
        <color auto="1"/>
      </right>
      <top style="thin">
        <color theme="4" tint="-0.24994659260841701"/>
      </top>
      <bottom style="medium">
        <color auto="1"/>
      </bottom>
      <diagonal/>
    </border>
    <border>
      <left style="thin">
        <color auto="1"/>
      </left>
      <right style="thin">
        <color auto="1"/>
      </right>
      <top style="thin">
        <color theme="4" tint="-0.24994659260841701"/>
      </top>
      <bottom style="medium">
        <color auto="1"/>
      </bottom>
      <diagonal/>
    </border>
    <border>
      <left style="thin">
        <color auto="1"/>
      </left>
      <right style="thin">
        <color theme="4" tint="-0.24994659260841701"/>
      </right>
      <top style="thin">
        <color theme="4" tint="-0.24994659260841701"/>
      </top>
      <bottom style="medium">
        <color auto="1"/>
      </bottom>
      <diagonal/>
    </border>
    <border>
      <left style="thin">
        <color theme="4" tint="-0.24994659260841701"/>
      </left>
      <right style="thin">
        <color auto="1"/>
      </right>
      <top style="medium">
        <color auto="1"/>
      </top>
      <bottom style="medium">
        <color auto="1"/>
      </bottom>
      <diagonal/>
    </border>
    <border>
      <left style="thin">
        <color auto="1"/>
      </left>
      <right style="thin">
        <color theme="4" tint="-0.24994659260841701"/>
      </right>
      <top style="medium">
        <color auto="1"/>
      </top>
      <bottom style="medium">
        <color auto="1"/>
      </bottom>
      <diagonal/>
    </border>
    <border>
      <left style="thin">
        <color theme="4" tint="-0.24994659260841701"/>
      </left>
      <right style="thin">
        <color auto="1"/>
      </right>
      <top style="medium">
        <color auto="1"/>
      </top>
      <bottom style="thin">
        <color theme="4" tint="-0.24994659260841701"/>
      </bottom>
      <diagonal/>
    </border>
    <border>
      <left style="thin">
        <color auto="1"/>
      </left>
      <right style="thin">
        <color auto="1"/>
      </right>
      <top style="medium">
        <color auto="1"/>
      </top>
      <bottom style="thin">
        <color theme="4" tint="-0.24994659260841701"/>
      </bottom>
      <diagonal/>
    </border>
    <border>
      <left style="thin">
        <color auto="1"/>
      </left>
      <right style="thin">
        <color theme="4" tint="-0.24994659260841701"/>
      </right>
      <top style="medium">
        <color auto="1"/>
      </top>
      <bottom style="thin">
        <color theme="4" tint="-0.24994659260841701"/>
      </bottom>
      <diagonal/>
    </border>
    <border>
      <left style="thin">
        <color theme="4" tint="-0.24994659260841701"/>
      </left>
      <right style="thin">
        <color auto="1"/>
      </right>
      <top/>
      <bottom style="thin">
        <color theme="4" tint="-0.24994659260841701"/>
      </bottom>
      <diagonal/>
    </border>
    <border>
      <left style="thin">
        <color auto="1"/>
      </left>
      <right style="thin">
        <color auto="1"/>
      </right>
      <top/>
      <bottom style="thin">
        <color theme="4" tint="-0.24994659260841701"/>
      </bottom>
      <diagonal/>
    </border>
    <border>
      <left style="thin">
        <color auto="1"/>
      </left>
      <right style="thin">
        <color theme="4" tint="-0.24994659260841701"/>
      </right>
      <top/>
      <bottom style="thin">
        <color theme="4" tint="-0.24994659260841701"/>
      </bottom>
      <diagonal/>
    </border>
    <border>
      <left style="thin">
        <color theme="4" tint="-0.24994659260841701"/>
      </left>
      <right/>
      <top style="thin">
        <color theme="4" tint="-0.24994659260841701"/>
      </top>
      <bottom style="thin">
        <color auto="1"/>
      </bottom>
      <diagonal/>
    </border>
    <border>
      <left/>
      <right/>
      <top style="thin">
        <color theme="4" tint="-0.24994659260841701"/>
      </top>
      <bottom style="thin">
        <color auto="1"/>
      </bottom>
      <diagonal/>
    </border>
    <border>
      <left/>
      <right style="thin">
        <color theme="4" tint="-0.24994659260841701"/>
      </right>
      <top style="thin">
        <color theme="4" tint="-0.24994659260841701"/>
      </top>
      <bottom style="thin">
        <color auto="1"/>
      </bottom>
      <diagonal/>
    </border>
    <border>
      <left style="thin">
        <color theme="4" tint="-0.24994659260841701"/>
      </left>
      <right/>
      <top style="thin">
        <color auto="1"/>
      </top>
      <bottom style="thin">
        <color theme="4" tint="-0.24994659260841701"/>
      </bottom>
      <diagonal/>
    </border>
    <border>
      <left/>
      <right/>
      <top style="thin">
        <color auto="1"/>
      </top>
      <bottom style="thin">
        <color theme="4" tint="-0.24994659260841701"/>
      </bottom>
      <diagonal/>
    </border>
    <border>
      <left/>
      <right style="thin">
        <color theme="4" tint="-0.24994659260841701"/>
      </right>
      <top style="thin">
        <color auto="1"/>
      </top>
      <bottom style="thin">
        <color theme="4" tint="-0.24994659260841701"/>
      </bottom>
      <diagonal/>
    </border>
    <border>
      <left style="thin">
        <color theme="4" tint="-0.24994659260841701"/>
      </left>
      <right style="thin">
        <color auto="1"/>
      </right>
      <top/>
      <bottom/>
      <diagonal/>
    </border>
    <border>
      <left style="thin">
        <color auto="1"/>
      </left>
      <right style="thin">
        <color theme="4" tint="-0.24994659260841701"/>
      </right>
      <top/>
      <bottom/>
      <diagonal/>
    </border>
    <border>
      <left/>
      <right style="thin">
        <color auto="1"/>
      </right>
      <top style="double">
        <color theme="4" tint="-0.24994659260841701"/>
      </top>
      <bottom/>
      <diagonal/>
    </border>
    <border>
      <left/>
      <right style="thin">
        <color auto="1"/>
      </right>
      <top/>
      <bottom style="double">
        <color theme="4" tint="-0.24994659260841701"/>
      </bottom>
      <diagonal/>
    </border>
    <border>
      <left style="thin">
        <color auto="1"/>
      </left>
      <right style="thin">
        <color theme="4" tint="-0.24994659260841701"/>
      </right>
      <top style="double">
        <color theme="4" tint="-0.24994659260841701"/>
      </top>
      <bottom/>
      <diagonal/>
    </border>
    <border>
      <left style="thin">
        <color auto="1"/>
      </left>
      <right style="thin">
        <color theme="4" tint="-0.24994659260841701"/>
      </right>
      <top/>
      <bottom style="double">
        <color theme="4" tint="-0.2499465926084170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0">
    <xf numFmtId="0" fontId="0" fillId="0" borderId="0" xfId="0">
      <alignment vertical="center"/>
    </xf>
    <xf numFmtId="0" fontId="41" fillId="2" borderId="13" xfId="0" applyFont="1" applyFill="1" applyBorder="1">
      <alignment vertical="center"/>
    </xf>
    <xf numFmtId="0" fontId="41" fillId="2" borderId="0" xfId="0" applyFont="1" applyFill="1">
      <alignment vertical="center"/>
    </xf>
    <xf numFmtId="49" fontId="41" fillId="2" borderId="40" xfId="0" applyNumberFormat="1" applyFont="1" applyFill="1" applyBorder="1">
      <alignment vertical="center"/>
    </xf>
    <xf numFmtId="0" fontId="5" fillId="2" borderId="0" xfId="0" applyFont="1" applyFill="1">
      <alignment vertical="center"/>
    </xf>
    <xf numFmtId="0" fontId="2" fillId="2" borderId="0" xfId="0" applyFont="1" applyFill="1">
      <alignment vertical="center"/>
    </xf>
    <xf numFmtId="0" fontId="4" fillId="2" borderId="0" xfId="0" applyFont="1" applyFill="1">
      <alignment vertical="center"/>
    </xf>
    <xf numFmtId="0" fontId="6" fillId="2" borderId="0" xfId="0" applyFont="1" applyFill="1">
      <alignment vertical="center"/>
    </xf>
    <xf numFmtId="0" fontId="7" fillId="2" borderId="0" xfId="0" applyFont="1" applyFill="1">
      <alignment vertical="center"/>
    </xf>
    <xf numFmtId="0" fontId="12" fillId="2" borderId="0" xfId="0" applyFont="1" applyFill="1" applyAlignment="1">
      <alignment horizontal="right" vertical="center"/>
    </xf>
    <xf numFmtId="0" fontId="2" fillId="2" borderId="0" xfId="0" applyFont="1" applyFill="1" applyAlignment="1">
      <alignment horizontal="center" vertical="center"/>
    </xf>
    <xf numFmtId="177" fontId="16" fillId="2" borderId="0" xfId="0" applyNumberFormat="1" applyFont="1" applyFill="1">
      <alignment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5" fillId="2" borderId="0" xfId="0" applyFont="1" applyFill="1" applyAlignment="1">
      <alignment horizontal="center" vertical="center"/>
    </xf>
    <xf numFmtId="0" fontId="45" fillId="2" borderId="51" xfId="0" applyFont="1" applyFill="1" applyBorder="1" applyAlignment="1">
      <alignment horizontal="center" vertical="center"/>
    </xf>
    <xf numFmtId="0" fontId="41" fillId="2" borderId="0" xfId="0" applyFont="1" applyFill="1" applyAlignment="1">
      <alignment horizontal="center" vertical="center"/>
    </xf>
    <xf numFmtId="0" fontId="39" fillId="2" borderId="0" xfId="0" applyFont="1" applyFill="1" applyAlignment="1">
      <alignment horizontal="center" vertical="center"/>
    </xf>
    <xf numFmtId="0" fontId="2" fillId="2" borderId="0" xfId="0" applyFont="1" applyFill="1" applyAlignment="1">
      <alignment horizontal="right" vertical="center"/>
    </xf>
    <xf numFmtId="0" fontId="7" fillId="2" borderId="0" xfId="0" applyFont="1" applyFill="1" applyAlignment="1">
      <alignment horizontal="right"/>
    </xf>
    <xf numFmtId="0" fontId="22" fillId="2" borderId="0" xfId="0" applyFont="1" applyFill="1" applyAlignment="1">
      <alignment horizontal="right" vertical="center" wrapText="1"/>
    </xf>
    <xf numFmtId="41" fontId="7" fillId="2" borderId="0" xfId="0" applyNumberFormat="1" applyFont="1" applyFill="1">
      <alignment vertical="center"/>
    </xf>
    <xf numFmtId="0" fontId="23" fillId="2" borderId="0" xfId="0" applyFont="1" applyFill="1" applyAlignment="1">
      <alignment horizontal="right" vertical="top" wrapText="1"/>
    </xf>
    <xf numFmtId="0" fontId="24" fillId="2" borderId="0" xfId="0" applyFont="1" applyFill="1" applyAlignment="1">
      <alignment horizontal="right" vertical="top" wrapText="1"/>
    </xf>
    <xf numFmtId="0" fontId="7" fillId="2" borderId="0" xfId="0" applyFont="1" applyFill="1" applyAlignment="1">
      <alignment horizontal="left" vertical="top"/>
    </xf>
    <xf numFmtId="0" fontId="25" fillId="2" borderId="0" xfId="0" applyFont="1" applyFill="1" applyAlignment="1">
      <alignment horizontal="right" vertical="top"/>
    </xf>
    <xf numFmtId="0" fontId="6" fillId="2" borderId="0" xfId="0" applyFont="1" applyFill="1" applyAlignment="1">
      <alignment horizontal="center" vertical="center" textRotation="255"/>
    </xf>
    <xf numFmtId="0" fontId="6" fillId="2" borderId="0" xfId="0" applyFont="1" applyFill="1" applyAlignment="1">
      <alignment horizontal="center" vertical="center" wrapText="1"/>
    </xf>
    <xf numFmtId="0" fontId="6" fillId="2" borderId="0" xfId="0" applyFont="1" applyFill="1" applyAlignment="1">
      <alignment vertical="center" textRotation="255" shrinkToFit="1"/>
    </xf>
    <xf numFmtId="0" fontId="5" fillId="2" borderId="0" xfId="0" applyFont="1" applyFill="1" applyAlignment="1">
      <alignment horizontal="right"/>
    </xf>
    <xf numFmtId="0" fontId="41" fillId="2" borderId="62" xfId="0" applyFont="1" applyFill="1" applyBorder="1" applyAlignment="1"/>
    <xf numFmtId="0" fontId="40" fillId="2" borderId="0" xfId="0" applyFont="1" applyFill="1">
      <alignment vertical="center"/>
    </xf>
    <xf numFmtId="0" fontId="44" fillId="2" borderId="0" xfId="0" applyFont="1" applyFill="1">
      <alignment vertical="center"/>
    </xf>
    <xf numFmtId="41" fontId="39" fillId="2" borderId="0" xfId="0" applyNumberFormat="1" applyFont="1" applyFill="1" applyAlignment="1">
      <alignment horizontal="center" vertical="center"/>
    </xf>
    <xf numFmtId="178" fontId="18" fillId="2" borderId="0" xfId="1" applyNumberFormat="1" applyFont="1" applyFill="1" applyBorder="1" applyAlignment="1" applyProtection="1">
      <alignment horizontal="right" vertical="center"/>
    </xf>
    <xf numFmtId="178" fontId="15" fillId="2" borderId="0" xfId="0" applyNumberFormat="1" applyFont="1" applyFill="1" applyAlignment="1">
      <alignment vertical="center" shrinkToFit="1"/>
    </xf>
    <xf numFmtId="178" fontId="14" fillId="2" borderId="0" xfId="0" applyNumberFormat="1" applyFont="1" applyFill="1" applyAlignment="1">
      <alignment vertical="center" shrinkToFit="1"/>
    </xf>
    <xf numFmtId="0" fontId="7" fillId="2" borderId="0" xfId="0" applyFont="1" applyFill="1" applyAlignment="1">
      <alignment vertical="center" shrinkToFit="1"/>
    </xf>
    <xf numFmtId="0" fontId="6" fillId="2" borderId="0" xfId="0" applyFont="1" applyFill="1" applyAlignment="1">
      <alignment vertical="center" shrinkToFit="1"/>
    </xf>
    <xf numFmtId="0" fontId="52" fillId="2" borderId="50" xfId="0" applyFont="1" applyFill="1" applyBorder="1" applyAlignment="1">
      <alignment horizontal="center" vertical="center"/>
    </xf>
    <xf numFmtId="0" fontId="8" fillId="2" borderId="68" xfId="0" applyFont="1" applyFill="1" applyBorder="1">
      <alignment vertical="center"/>
    </xf>
    <xf numFmtId="0" fontId="9" fillId="2" borderId="68" xfId="0" applyFont="1" applyFill="1" applyBorder="1">
      <alignment vertical="center"/>
    </xf>
    <xf numFmtId="0" fontId="5" fillId="2" borderId="68" xfId="0" applyFont="1" applyFill="1" applyBorder="1">
      <alignment vertical="center"/>
    </xf>
    <xf numFmtId="0" fontId="10" fillId="2" borderId="68" xfId="0" applyFont="1" applyFill="1" applyBorder="1" applyAlignment="1"/>
    <xf numFmtId="0" fontId="43" fillId="5" borderId="53" xfId="0" applyFont="1" applyFill="1" applyBorder="1" applyAlignment="1">
      <alignment horizontal="center" vertical="center" shrinkToFit="1"/>
    </xf>
    <xf numFmtId="0" fontId="6" fillId="5" borderId="53" xfId="0" applyFont="1" applyFill="1" applyBorder="1">
      <alignment vertical="center"/>
    </xf>
    <xf numFmtId="0" fontId="6" fillId="5" borderId="8" xfId="0" applyFont="1" applyFill="1" applyBorder="1">
      <alignment vertical="center"/>
    </xf>
    <xf numFmtId="0" fontId="17" fillId="5" borderId="54" xfId="0" applyFont="1" applyFill="1" applyBorder="1" applyAlignment="1">
      <alignment horizontal="center" vertical="center"/>
    </xf>
    <xf numFmtId="0" fontId="17" fillId="5" borderId="66" xfId="0" applyFont="1" applyFill="1" applyBorder="1" applyAlignment="1">
      <alignment horizontal="center" vertical="center"/>
    </xf>
    <xf numFmtId="176" fontId="7" fillId="5" borderId="2" xfId="0" applyNumberFormat="1" applyFont="1" applyFill="1" applyBorder="1" applyAlignment="1">
      <alignment horizontal="center" vertical="center"/>
    </xf>
    <xf numFmtId="0" fontId="7" fillId="5" borderId="0" xfId="0" applyFont="1" applyFill="1">
      <alignment vertical="center"/>
    </xf>
    <xf numFmtId="0" fontId="7" fillId="5" borderId="16" xfId="0" applyFont="1" applyFill="1" applyBorder="1" applyAlignment="1">
      <alignment horizontal="left" vertical="center" indent="1" shrinkToFit="1"/>
    </xf>
    <xf numFmtId="0" fontId="11" fillId="5" borderId="21" xfId="0" applyFont="1" applyFill="1" applyBorder="1" applyAlignment="1">
      <alignment horizontal="center" vertical="center"/>
    </xf>
    <xf numFmtId="49" fontId="7" fillId="5" borderId="21" xfId="0" applyNumberFormat="1" applyFont="1" applyFill="1" applyBorder="1" applyAlignment="1">
      <alignment horizontal="center" vertical="center"/>
    </xf>
    <xf numFmtId="0" fontId="7" fillId="5" borderId="24" xfId="0" applyFont="1" applyFill="1" applyBorder="1">
      <alignment vertical="center"/>
    </xf>
    <xf numFmtId="0" fontId="43" fillId="5" borderId="63" xfId="0" applyFont="1" applyFill="1" applyBorder="1" applyAlignment="1">
      <alignment horizontal="center" vertical="center" shrinkToFit="1"/>
    </xf>
    <xf numFmtId="0" fontId="43" fillId="5" borderId="50" xfId="0" applyFont="1" applyFill="1" applyBorder="1" applyAlignment="1">
      <alignment horizontal="center" vertical="center" shrinkToFit="1"/>
    </xf>
    <xf numFmtId="0" fontId="43" fillId="5" borderId="51" xfId="0" applyFont="1" applyFill="1" applyBorder="1" applyAlignment="1">
      <alignment horizontal="center" vertical="center" shrinkToFit="1"/>
    </xf>
    <xf numFmtId="0" fontId="43" fillId="5" borderId="65" xfId="0" applyFont="1" applyFill="1" applyBorder="1" applyAlignment="1">
      <alignment horizontal="center" vertical="center" shrinkToFit="1"/>
    </xf>
    <xf numFmtId="0" fontId="43" fillId="5" borderId="64" xfId="0" applyFont="1" applyFill="1" applyBorder="1" applyAlignment="1">
      <alignment horizontal="center" vertical="center" shrinkToFit="1"/>
    </xf>
    <xf numFmtId="0" fontId="43" fillId="5" borderId="52" xfId="0" applyFont="1" applyFill="1" applyBorder="1" applyAlignment="1">
      <alignment horizontal="center" vertical="center" shrinkToFit="1"/>
    </xf>
    <xf numFmtId="0" fontId="43" fillId="5" borderId="12" xfId="0" applyFont="1" applyFill="1" applyBorder="1" applyAlignment="1">
      <alignment horizontal="center" vertical="center" shrinkToFit="1"/>
    </xf>
    <xf numFmtId="0" fontId="43" fillId="5" borderId="54" xfId="0" applyFont="1" applyFill="1" applyBorder="1" applyAlignment="1">
      <alignment horizontal="center" vertical="center" shrinkToFit="1"/>
    </xf>
    <xf numFmtId="0" fontId="43" fillId="5" borderId="55" xfId="0" applyFont="1" applyFill="1" applyBorder="1" applyAlignment="1">
      <alignment horizontal="center" vertical="center" shrinkToFit="1"/>
    </xf>
    <xf numFmtId="0" fontId="21" fillId="2" borderId="0" xfId="0" applyFont="1" applyFill="1" applyAlignment="1">
      <alignment horizontal="right" vertical="center" wrapText="1"/>
    </xf>
    <xf numFmtId="0" fontId="15" fillId="2" borderId="0" xfId="0" applyFont="1" applyFill="1" applyProtection="1">
      <alignment vertical="center"/>
      <protection hidden="1"/>
    </xf>
    <xf numFmtId="0" fontId="14" fillId="2" borderId="0" xfId="0" applyFont="1" applyFill="1" applyProtection="1">
      <alignment vertical="center"/>
      <protection hidden="1"/>
    </xf>
    <xf numFmtId="0" fontId="30" fillId="2" borderId="0" xfId="0" applyFont="1" applyFill="1" applyProtection="1">
      <alignment vertical="center"/>
      <protection hidden="1"/>
    </xf>
    <xf numFmtId="0" fontId="34" fillId="2" borderId="0" xfId="0" applyFont="1" applyFill="1" applyAlignment="1" applyProtection="1">
      <alignment horizontal="right" vertical="center"/>
      <protection hidden="1"/>
    </xf>
    <xf numFmtId="0" fontId="14" fillId="2" borderId="0" xfId="0" applyFont="1" applyFill="1" applyAlignment="1" applyProtection="1">
      <alignment horizontal="center" vertical="center"/>
      <protection hidden="1"/>
    </xf>
    <xf numFmtId="49" fontId="15" fillId="2" borderId="0" xfId="0" applyNumberFormat="1" applyFont="1" applyFill="1" applyProtection="1">
      <alignment vertical="center"/>
      <protection hidden="1"/>
    </xf>
    <xf numFmtId="41" fontId="34" fillId="2" borderId="0" xfId="0" applyNumberFormat="1" applyFont="1" applyFill="1" applyAlignment="1" applyProtection="1">
      <alignment horizontal="center" vertical="center"/>
      <protection hidden="1"/>
    </xf>
    <xf numFmtId="178" fontId="18" fillId="2" borderId="0" xfId="1" applyNumberFormat="1" applyFont="1" applyFill="1" applyBorder="1" applyAlignment="1" applyProtection="1">
      <alignment horizontal="right" vertical="center"/>
      <protection hidden="1"/>
    </xf>
    <xf numFmtId="0" fontId="19" fillId="2" borderId="0" xfId="0" applyFont="1" applyFill="1" applyProtection="1">
      <alignment vertical="center"/>
      <protection hidden="1"/>
    </xf>
    <xf numFmtId="0" fontId="15" fillId="2" borderId="0" xfId="0" applyFont="1" applyFill="1" applyAlignment="1" applyProtection="1">
      <protection hidden="1"/>
    </xf>
    <xf numFmtId="0" fontId="15" fillId="2" borderId="0" xfId="0" applyFont="1" applyFill="1" applyAlignment="1" applyProtection="1">
      <alignment horizontal="right"/>
      <protection hidden="1"/>
    </xf>
    <xf numFmtId="0" fontId="46" fillId="2" borderId="0" xfId="0" applyFont="1" applyFill="1" applyAlignment="1" applyProtection="1">
      <alignment horizontal="right" vertical="center" wrapText="1"/>
      <protection hidden="1"/>
    </xf>
    <xf numFmtId="0" fontId="15" fillId="2" borderId="0" xfId="0" applyFont="1" applyFill="1" applyAlignment="1" applyProtection="1">
      <alignment horizontal="center" vertical="center"/>
      <protection hidden="1"/>
    </xf>
    <xf numFmtId="178" fontId="15" fillId="2" borderId="0" xfId="0" applyNumberFormat="1" applyFont="1" applyFill="1" applyAlignment="1" applyProtection="1">
      <alignment vertical="center" shrinkToFit="1"/>
      <protection hidden="1"/>
    </xf>
    <xf numFmtId="41" fontId="15" fillId="2" borderId="0" xfId="0" applyNumberFormat="1" applyFont="1" applyFill="1" applyProtection="1">
      <alignment vertical="center"/>
      <protection hidden="1"/>
    </xf>
    <xf numFmtId="178" fontId="14" fillId="2" borderId="0" xfId="0" applyNumberFormat="1" applyFont="1" applyFill="1" applyAlignment="1" applyProtection="1">
      <alignment vertical="center" shrinkToFit="1"/>
      <protection hidden="1"/>
    </xf>
    <xf numFmtId="0" fontId="37" fillId="2" borderId="0" xfId="0" applyFont="1" applyFill="1" applyAlignment="1" applyProtection="1">
      <alignment horizontal="right" vertical="top" wrapText="1"/>
      <protection hidden="1"/>
    </xf>
    <xf numFmtId="0" fontId="15" fillId="2" borderId="0" xfId="0" applyFont="1" applyFill="1" applyAlignment="1" applyProtection="1">
      <alignment vertical="center" shrinkToFit="1"/>
      <protection hidden="1"/>
    </xf>
    <xf numFmtId="0" fontId="14" fillId="2" borderId="0" xfId="0" applyFont="1" applyFill="1" applyAlignment="1" applyProtection="1">
      <alignment vertical="center" shrinkToFit="1"/>
      <protection hidden="1"/>
    </xf>
    <xf numFmtId="0" fontId="15" fillId="2" borderId="0" xfId="0" applyFont="1" applyFill="1" applyAlignment="1" applyProtection="1">
      <alignment horizontal="left" vertical="top"/>
      <protection hidden="1"/>
    </xf>
    <xf numFmtId="0" fontId="36" fillId="2" borderId="0" xfId="0" applyFont="1" applyFill="1" applyAlignment="1" applyProtection="1">
      <alignment horizontal="right" vertical="top"/>
      <protection hidden="1"/>
    </xf>
    <xf numFmtId="0" fontId="15" fillId="2" borderId="0" xfId="0" applyFont="1" applyFill="1" applyAlignment="1" applyProtection="1">
      <alignment vertical="top"/>
      <protection hidden="1"/>
    </xf>
    <xf numFmtId="0" fontId="14" fillId="2" borderId="0" xfId="0" applyFont="1" applyFill="1" applyAlignment="1" applyProtection="1">
      <alignment vertical="top"/>
      <protection hidden="1"/>
    </xf>
    <xf numFmtId="0" fontId="31" fillId="2" borderId="0" xfId="0" applyFont="1" applyFill="1" applyAlignment="1" applyProtection="1">
      <alignment vertical="center" justifyLastLine="1"/>
      <protection hidden="1"/>
    </xf>
    <xf numFmtId="177" fontId="43" fillId="2" borderId="0" xfId="0" applyNumberFormat="1" applyFont="1" applyFill="1" applyProtection="1">
      <alignment vertical="center"/>
      <protection hidden="1"/>
    </xf>
    <xf numFmtId="0" fontId="34" fillId="2" borderId="0" xfId="0" applyFont="1" applyFill="1" applyAlignment="1" applyProtection="1">
      <alignment horizontal="center" vertical="center"/>
      <protection hidden="1"/>
    </xf>
    <xf numFmtId="0" fontId="14" fillId="2" borderId="0" xfId="0" applyFont="1" applyFill="1" applyAlignment="1" applyProtection="1">
      <alignment horizontal="right" vertical="center"/>
      <protection hidden="1"/>
    </xf>
    <xf numFmtId="0" fontId="46" fillId="2" borderId="0" xfId="0" applyFont="1" applyFill="1" applyAlignment="1" applyProtection="1">
      <alignment horizontal="right" vertical="center"/>
      <protection hidden="1"/>
    </xf>
    <xf numFmtId="0" fontId="37" fillId="2" borderId="0" xfId="0" applyFont="1" applyFill="1" applyAlignment="1" applyProtection="1">
      <alignment horizontal="right" vertical="top"/>
      <protection hidden="1"/>
    </xf>
    <xf numFmtId="0" fontId="59" fillId="2" borderId="0" xfId="0" applyFont="1" applyFill="1" applyProtection="1">
      <alignment vertical="center"/>
      <protection hidden="1"/>
    </xf>
    <xf numFmtId="0" fontId="59" fillId="2" borderId="0" xfId="0" applyFont="1" applyFill="1" applyAlignment="1" applyProtection="1">
      <alignment vertical="top"/>
      <protection hidden="1"/>
    </xf>
    <xf numFmtId="0" fontId="59" fillId="2" borderId="0" xfId="0" applyFont="1" applyFill="1" applyAlignment="1" applyProtection="1">
      <alignment horizontal="left" vertical="top"/>
      <protection hidden="1"/>
    </xf>
    <xf numFmtId="0" fontId="28" fillId="2" borderId="0" xfId="0" applyFont="1" applyFill="1" applyAlignment="1">
      <alignment horizontal="right" vertical="center"/>
    </xf>
    <xf numFmtId="0" fontId="5" fillId="2" borderId="0" xfId="0" applyFont="1" applyFill="1" applyAlignment="1">
      <alignment horizontal="right" vertical="center"/>
    </xf>
    <xf numFmtId="0" fontId="53" fillId="2" borderId="0" xfId="0" applyFont="1" applyFill="1" applyAlignment="1">
      <alignment horizontal="left" vertical="center"/>
    </xf>
    <xf numFmtId="0" fontId="35" fillId="2" borderId="0" xfId="0" applyFont="1" applyFill="1">
      <alignment vertical="center"/>
    </xf>
    <xf numFmtId="0" fontId="67" fillId="2" borderId="0" xfId="0" applyFont="1" applyFill="1" applyAlignment="1">
      <alignment horizontal="center" vertical="center"/>
    </xf>
    <xf numFmtId="0" fontId="68" fillId="2" borderId="0" xfId="0" applyFont="1" applyFill="1">
      <alignment vertical="center"/>
    </xf>
    <xf numFmtId="0" fontId="5" fillId="2" borderId="69" xfId="0" applyFont="1" applyFill="1" applyBorder="1">
      <alignment vertical="center"/>
    </xf>
    <xf numFmtId="0" fontId="5" fillId="2" borderId="70" xfId="0" applyFont="1" applyFill="1" applyBorder="1">
      <alignment vertical="center"/>
    </xf>
    <xf numFmtId="0" fontId="50" fillId="2" borderId="70" xfId="0" applyFont="1" applyFill="1" applyBorder="1" applyAlignment="1">
      <alignment horizontal="right" vertical="top"/>
    </xf>
    <xf numFmtId="0" fontId="5" fillId="2" borderId="71" xfId="0" applyFont="1" applyFill="1" applyBorder="1">
      <alignment vertical="center"/>
    </xf>
    <xf numFmtId="0" fontId="2" fillId="2" borderId="72" xfId="0" applyFont="1" applyFill="1" applyBorder="1">
      <alignment vertical="center"/>
    </xf>
    <xf numFmtId="0" fontId="48" fillId="2" borderId="0" xfId="0" applyFont="1" applyFill="1" applyAlignment="1">
      <alignment vertical="center" justifyLastLine="1"/>
    </xf>
    <xf numFmtId="0" fontId="5" fillId="2" borderId="73" xfId="0" applyFont="1" applyFill="1" applyBorder="1">
      <alignment vertical="center"/>
    </xf>
    <xf numFmtId="0" fontId="5" fillId="2" borderId="72" xfId="0" applyFont="1" applyFill="1" applyBorder="1">
      <alignment vertical="center"/>
    </xf>
    <xf numFmtId="0" fontId="12" fillId="2" borderId="73" xfId="0" applyFont="1" applyFill="1" applyBorder="1" applyAlignment="1">
      <alignment horizontal="right" vertical="center"/>
    </xf>
    <xf numFmtId="0" fontId="69" fillId="2" borderId="72" xfId="0" applyFont="1" applyFill="1" applyBorder="1">
      <alignment vertical="center"/>
    </xf>
    <xf numFmtId="0" fontId="62" fillId="2" borderId="73" xfId="0" applyFont="1" applyFill="1" applyBorder="1" applyAlignment="1">
      <alignment horizontal="left" vertical="center"/>
    </xf>
    <xf numFmtId="0" fontId="65" fillId="2" borderId="0" xfId="0" applyFont="1" applyFill="1" applyAlignment="1">
      <alignment horizontal="right" vertical="center"/>
    </xf>
    <xf numFmtId="0" fontId="62" fillId="2" borderId="72" xfId="0" applyFont="1" applyFill="1" applyBorder="1" applyAlignment="1">
      <alignment horizontal="right" vertical="center"/>
    </xf>
    <xf numFmtId="0" fontId="63" fillId="2" borderId="0" xfId="0" applyFont="1" applyFill="1" applyAlignment="1">
      <alignment horizontal="right" vertical="center"/>
    </xf>
    <xf numFmtId="0" fontId="43" fillId="5" borderId="45" xfId="0" applyFont="1" applyFill="1" applyBorder="1" applyAlignment="1">
      <alignment horizontal="center" vertical="center" shrinkToFit="1"/>
    </xf>
    <xf numFmtId="0" fontId="43" fillId="5" borderId="3" xfId="0" applyFont="1" applyFill="1" applyBorder="1" applyAlignment="1">
      <alignment horizontal="center" vertical="center" shrinkToFit="1"/>
    </xf>
    <xf numFmtId="0" fontId="43" fillId="5" borderId="46" xfId="0" applyFont="1" applyFill="1" applyBorder="1" applyAlignment="1">
      <alignment horizontal="center" vertical="center" shrinkToFit="1"/>
    </xf>
    <xf numFmtId="0" fontId="65" fillId="2" borderId="0" xfId="0" applyFont="1" applyFill="1" applyAlignment="1">
      <alignment horizontal="center" vertical="center"/>
    </xf>
    <xf numFmtId="0" fontId="5" fillId="5" borderId="7" xfId="0" applyFont="1" applyFill="1" applyBorder="1">
      <alignment vertical="center"/>
    </xf>
    <xf numFmtId="0" fontId="13" fillId="5" borderId="5" xfId="0" applyFont="1" applyFill="1" applyBorder="1" applyAlignment="1">
      <alignment horizontal="center" vertical="center"/>
    </xf>
    <xf numFmtId="177" fontId="62" fillId="2" borderId="73" xfId="0" applyNumberFormat="1" applyFont="1" applyFill="1" applyBorder="1" applyAlignment="1">
      <alignment horizontal="left" vertical="center"/>
    </xf>
    <xf numFmtId="0" fontId="66" fillId="2" borderId="0" xfId="0" applyFont="1" applyFill="1" applyAlignment="1">
      <alignment horizontal="right" vertical="center"/>
    </xf>
    <xf numFmtId="0" fontId="2" fillId="2" borderId="73" xfId="0" applyFont="1" applyFill="1" applyBorder="1">
      <alignment vertical="center"/>
    </xf>
    <xf numFmtId="0" fontId="70" fillId="2" borderId="72" xfId="0" applyFont="1" applyFill="1" applyBorder="1" applyAlignment="1">
      <alignment horizontal="right" vertical="center"/>
    </xf>
    <xf numFmtId="0" fontId="70" fillId="2" borderId="73" xfId="0" applyFont="1" applyFill="1" applyBorder="1" applyAlignment="1">
      <alignment horizontal="left" vertical="center"/>
    </xf>
    <xf numFmtId="0" fontId="2" fillId="2" borderId="73" xfId="0" applyFont="1" applyFill="1" applyBorder="1" applyAlignment="1">
      <alignment horizontal="right" vertical="center"/>
    </xf>
    <xf numFmtId="0" fontId="5" fillId="2" borderId="72" xfId="0" applyFont="1" applyFill="1" applyBorder="1" applyAlignment="1"/>
    <xf numFmtId="0" fontId="22" fillId="2" borderId="73" xfId="0" applyFont="1" applyFill="1" applyBorder="1" applyAlignment="1">
      <alignment horizontal="right" vertical="center" wrapText="1"/>
    </xf>
    <xf numFmtId="0" fontId="7" fillId="2" borderId="0" xfId="0" applyFont="1" applyFill="1" applyAlignment="1">
      <alignment horizontal="center" vertical="center"/>
    </xf>
    <xf numFmtId="0" fontId="6" fillId="2" borderId="0" xfId="0" applyFont="1" applyFill="1" applyAlignment="1">
      <alignment horizontal="center" vertical="center"/>
    </xf>
    <xf numFmtId="0" fontId="24" fillId="2" borderId="73" xfId="0" applyFont="1" applyFill="1" applyBorder="1" applyAlignment="1">
      <alignment horizontal="right" vertical="top" wrapText="1"/>
    </xf>
    <xf numFmtId="0" fontId="62" fillId="2" borderId="0" xfId="0" applyFont="1" applyFill="1">
      <alignment vertical="center"/>
    </xf>
    <xf numFmtId="0" fontId="65" fillId="2" borderId="0" xfId="0" applyFont="1" applyFill="1" applyAlignment="1">
      <alignment horizontal="center" vertical="center" textRotation="255" shrinkToFit="1"/>
    </xf>
    <xf numFmtId="0" fontId="62" fillId="2" borderId="0" xfId="0" applyFont="1" applyFill="1" applyAlignment="1">
      <alignment vertical="center" textRotation="255"/>
    </xf>
    <xf numFmtId="0" fontId="5" fillId="2" borderId="74" xfId="0" applyFont="1" applyFill="1" applyBorder="1">
      <alignment vertical="center"/>
    </xf>
    <xf numFmtId="0" fontId="7" fillId="2" borderId="75" xfId="0" applyFont="1" applyFill="1" applyBorder="1">
      <alignment vertical="center"/>
    </xf>
    <xf numFmtId="0" fontId="7" fillId="2" borderId="75" xfId="0" applyFont="1" applyFill="1" applyBorder="1" applyAlignment="1">
      <alignment horizontal="right"/>
    </xf>
    <xf numFmtId="0" fontId="5" fillId="2" borderId="76" xfId="0" applyFont="1" applyFill="1" applyBorder="1" applyAlignment="1">
      <alignment horizontal="right"/>
    </xf>
    <xf numFmtId="0" fontId="62" fillId="2" borderId="0" xfId="0" applyFont="1" applyFill="1" applyAlignment="1">
      <alignment horizontal="right" vertical="top"/>
    </xf>
    <xf numFmtId="0" fontId="75" fillId="2" borderId="0" xfId="0" applyFont="1" applyFill="1" applyAlignment="1">
      <alignment vertical="top"/>
    </xf>
    <xf numFmtId="0" fontId="2" fillId="2" borderId="0" xfId="0" applyFont="1" applyFill="1" applyAlignment="1">
      <alignment horizontal="left" vertical="top" wrapText="1"/>
    </xf>
    <xf numFmtId="0" fontId="75" fillId="2" borderId="0" xfId="0" applyFont="1" applyFill="1">
      <alignment vertical="center"/>
    </xf>
    <xf numFmtId="0" fontId="68" fillId="2" borderId="0" xfId="0" applyFont="1" applyFill="1" applyAlignment="1">
      <alignment vertical="top"/>
    </xf>
    <xf numFmtId="0" fontId="68" fillId="2" borderId="0" xfId="0" applyFont="1" applyFill="1" applyAlignment="1">
      <alignment horizontal="center" vertical="center"/>
    </xf>
    <xf numFmtId="0" fontId="72" fillId="2" borderId="0" xfId="0" applyFont="1" applyFill="1" applyAlignment="1">
      <alignment horizontal="right" vertical="top"/>
    </xf>
    <xf numFmtId="0" fontId="68" fillId="2" borderId="0" xfId="0" applyFont="1" applyFill="1" applyAlignment="1">
      <alignment horizontal="center" vertical="top"/>
    </xf>
    <xf numFmtId="0" fontId="67" fillId="2" borderId="0" xfId="0" applyFont="1" applyFill="1" applyAlignment="1">
      <alignment horizontal="center" vertical="top"/>
    </xf>
    <xf numFmtId="0" fontId="75" fillId="2" borderId="0" xfId="0" applyFont="1" applyFill="1" applyAlignment="1">
      <alignment horizontal="left" vertical="top" wrapText="1"/>
    </xf>
    <xf numFmtId="0" fontId="12" fillId="2" borderId="0" xfId="0" applyFont="1" applyFill="1">
      <alignment vertical="center"/>
    </xf>
    <xf numFmtId="0" fontId="5" fillId="2" borderId="75" xfId="0" applyFont="1" applyFill="1" applyBorder="1">
      <alignment vertical="center"/>
    </xf>
    <xf numFmtId="0" fontId="7" fillId="2" borderId="73" xfId="0" applyFont="1" applyFill="1" applyBorder="1">
      <alignment vertical="center"/>
    </xf>
    <xf numFmtId="0" fontId="63" fillId="2" borderId="73" xfId="0" applyFont="1" applyFill="1" applyBorder="1" applyAlignment="1">
      <alignment horizontal="left" vertical="center"/>
    </xf>
    <xf numFmtId="0" fontId="63" fillId="2" borderId="72" xfId="0" applyFont="1" applyFill="1" applyBorder="1" applyAlignment="1">
      <alignment horizontal="right" vertical="center"/>
    </xf>
    <xf numFmtId="49" fontId="63" fillId="2" borderId="73" xfId="0" applyNumberFormat="1" applyFont="1" applyFill="1" applyBorder="1" applyAlignment="1">
      <alignment horizontal="left" vertical="center"/>
    </xf>
    <xf numFmtId="0" fontId="73" fillId="2" borderId="72" xfId="0" applyFont="1" applyFill="1" applyBorder="1" applyAlignment="1">
      <alignment horizontal="right" vertical="center"/>
    </xf>
    <xf numFmtId="0" fontId="73" fillId="2" borderId="73" xfId="0" applyFont="1" applyFill="1" applyBorder="1">
      <alignment vertical="center"/>
    </xf>
    <xf numFmtId="0" fontId="63" fillId="2" borderId="0" xfId="0" applyFont="1" applyFill="1">
      <alignment vertical="center"/>
    </xf>
    <xf numFmtId="0" fontId="23" fillId="2" borderId="73" xfId="0" applyFont="1" applyFill="1" applyBorder="1" applyAlignment="1">
      <alignment horizontal="right" vertical="top" wrapText="1"/>
    </xf>
    <xf numFmtId="0" fontId="7" fillId="2" borderId="75" xfId="0" applyFont="1" applyFill="1" applyBorder="1" applyAlignment="1">
      <alignment horizontal="left" vertical="top"/>
    </xf>
    <xf numFmtId="0" fontId="25" fillId="2" borderId="75" xfId="0" applyFont="1" applyFill="1" applyBorder="1" applyAlignment="1">
      <alignment horizontal="right" vertical="top"/>
    </xf>
    <xf numFmtId="0" fontId="7" fillId="2" borderId="75" xfId="0" applyFont="1" applyFill="1" applyBorder="1" applyAlignment="1">
      <alignment vertical="top"/>
    </xf>
    <xf numFmtId="0" fontId="6" fillId="2" borderId="75" xfId="0" applyFont="1" applyFill="1" applyBorder="1" applyAlignment="1">
      <alignment vertical="top"/>
    </xf>
    <xf numFmtId="0" fontId="7" fillId="2" borderId="76" xfId="0" applyFont="1" applyFill="1" applyBorder="1">
      <alignment vertical="center"/>
    </xf>
    <xf numFmtId="0" fontId="62" fillId="2" borderId="72" xfId="0" applyFont="1" applyFill="1" applyBorder="1">
      <alignment vertical="center"/>
    </xf>
    <xf numFmtId="41" fontId="39" fillId="2" borderId="0" xfId="0" applyNumberFormat="1" applyFont="1" applyFill="1">
      <alignment vertical="center"/>
    </xf>
    <xf numFmtId="0" fontId="43" fillId="2" borderId="0" xfId="0" applyFont="1" applyFill="1" applyAlignment="1">
      <alignment horizontal="center" vertical="center" shrinkToFit="1"/>
    </xf>
    <xf numFmtId="0" fontId="62" fillId="2" borderId="77" xfId="0" applyFont="1" applyFill="1" applyBorder="1">
      <alignment vertical="center"/>
    </xf>
    <xf numFmtId="0" fontId="5" fillId="5" borderId="85" xfId="0" applyFont="1" applyFill="1" applyBorder="1">
      <alignment vertical="center"/>
    </xf>
    <xf numFmtId="0" fontId="43" fillId="5" borderId="90" xfId="0" applyFont="1" applyFill="1" applyBorder="1" applyAlignment="1">
      <alignment horizontal="center" vertical="center" shrinkToFit="1"/>
    </xf>
    <xf numFmtId="0" fontId="43" fillId="5" borderId="88" xfId="0" applyFont="1" applyFill="1" applyBorder="1" applyAlignment="1">
      <alignment horizontal="center" vertical="center" shrinkToFit="1"/>
    </xf>
    <xf numFmtId="0" fontId="62" fillId="2" borderId="0" xfId="0" applyFont="1" applyFill="1" applyAlignment="1">
      <alignment horizontal="left" vertical="center"/>
    </xf>
    <xf numFmtId="0" fontId="62" fillId="2" borderId="0" xfId="0" applyFont="1" applyFill="1" applyAlignment="1">
      <alignment vertical="top"/>
    </xf>
    <xf numFmtId="0" fontId="71" fillId="2" borderId="0" xfId="0" applyFont="1" applyFill="1" applyAlignment="1">
      <alignment horizontal="right" vertical="top"/>
    </xf>
    <xf numFmtId="0" fontId="41" fillId="2" borderId="9" xfId="0" applyFont="1" applyFill="1" applyBorder="1">
      <alignment vertical="center"/>
    </xf>
    <xf numFmtId="0" fontId="41" fillId="2" borderId="9" xfId="0" applyFont="1" applyFill="1" applyBorder="1" applyAlignment="1">
      <alignment horizontal="left" vertical="center"/>
    </xf>
    <xf numFmtId="0" fontId="41" fillId="2" borderId="14" xfId="0" applyFont="1" applyFill="1" applyBorder="1">
      <alignment vertical="center"/>
    </xf>
    <xf numFmtId="0" fontId="41" fillId="2" borderId="14" xfId="0" applyFont="1" applyFill="1" applyBorder="1" applyAlignment="1">
      <alignment horizontal="left" vertical="center"/>
    </xf>
    <xf numFmtId="0" fontId="41" fillId="2" borderId="39" xfId="0" applyFont="1" applyFill="1" applyBorder="1">
      <alignment vertical="center"/>
    </xf>
    <xf numFmtId="0" fontId="41" fillId="2" borderId="39" xfId="0" applyFont="1" applyFill="1" applyBorder="1" applyAlignment="1">
      <alignment horizontal="left" vertical="center"/>
    </xf>
    <xf numFmtId="0" fontId="43" fillId="5" borderId="63" xfId="0" applyFont="1" applyFill="1" applyBorder="1" applyAlignment="1" applyProtection="1">
      <alignment horizontal="center" vertical="center" shrinkToFit="1"/>
      <protection locked="0"/>
    </xf>
    <xf numFmtId="0" fontId="43" fillId="5" borderId="50" xfId="0" applyFont="1" applyFill="1" applyBorder="1" applyAlignment="1" applyProtection="1">
      <alignment horizontal="center" vertical="center" shrinkToFit="1"/>
      <protection locked="0"/>
    </xf>
    <xf numFmtId="0" fontId="43" fillId="5" borderId="51" xfId="0" applyFont="1" applyFill="1" applyBorder="1" applyAlignment="1" applyProtection="1">
      <alignment horizontal="center" vertical="center" shrinkToFit="1"/>
      <protection locked="0"/>
    </xf>
    <xf numFmtId="0" fontId="43" fillId="5" borderId="65" xfId="0" applyFont="1" applyFill="1" applyBorder="1" applyAlignment="1" applyProtection="1">
      <alignment horizontal="center" vertical="center" shrinkToFit="1"/>
      <protection locked="0"/>
    </xf>
    <xf numFmtId="0" fontId="43" fillId="5" borderId="64" xfId="0" applyFont="1" applyFill="1" applyBorder="1" applyAlignment="1" applyProtection="1">
      <alignment horizontal="center" vertical="center" shrinkToFit="1"/>
      <protection locked="0"/>
    </xf>
    <xf numFmtId="0" fontId="43" fillId="5" borderId="52" xfId="0" applyFont="1" applyFill="1" applyBorder="1" applyAlignment="1" applyProtection="1">
      <alignment horizontal="center" vertical="center" shrinkToFit="1"/>
      <protection locked="0"/>
    </xf>
    <xf numFmtId="0" fontId="43" fillId="5" borderId="12" xfId="0" applyFont="1" applyFill="1" applyBorder="1" applyAlignment="1" applyProtection="1">
      <alignment horizontal="center" vertical="center" shrinkToFit="1"/>
      <protection locked="0"/>
    </xf>
    <xf numFmtId="0" fontId="7" fillId="2" borderId="11" xfId="0" applyFont="1" applyFill="1" applyBorder="1" applyAlignment="1">
      <alignment horizontal="right" vertical="center"/>
    </xf>
    <xf numFmtId="0" fontId="7" fillId="2" borderId="44" xfId="0" applyFont="1" applyFill="1" applyBorder="1" applyAlignment="1">
      <alignment horizontal="right" vertical="center"/>
    </xf>
    <xf numFmtId="0" fontId="41" fillId="2" borderId="44" xfId="0" applyFont="1" applyFill="1" applyBorder="1" applyAlignment="1">
      <alignment horizontal="right" vertical="center"/>
    </xf>
    <xf numFmtId="0" fontId="41" fillId="2" borderId="11" xfId="0" applyFont="1" applyFill="1" applyBorder="1" applyAlignment="1">
      <alignment horizontal="right" vertical="center"/>
    </xf>
    <xf numFmtId="0" fontId="5" fillId="2" borderId="0" xfId="0" applyFont="1" applyFill="1" applyProtection="1">
      <alignment vertical="center"/>
      <protection hidden="1"/>
    </xf>
    <xf numFmtId="0" fontId="25" fillId="2" borderId="0" xfId="0" applyFont="1" applyFill="1" applyAlignment="1" applyProtection="1">
      <alignment horizontal="right" vertical="top"/>
      <protection hidden="1"/>
    </xf>
    <xf numFmtId="0" fontId="2" fillId="2" borderId="0" xfId="0" applyFont="1" applyFill="1" applyProtection="1">
      <alignment vertical="center"/>
      <protection hidden="1"/>
    </xf>
    <xf numFmtId="0" fontId="4" fillId="2" borderId="0" xfId="0" applyFont="1" applyFill="1" applyProtection="1">
      <alignment vertical="center"/>
      <protection hidden="1"/>
    </xf>
    <xf numFmtId="0" fontId="6" fillId="2" borderId="0" xfId="0" applyFont="1" applyFill="1" applyProtection="1">
      <alignment vertical="center"/>
      <protection hidden="1"/>
    </xf>
    <xf numFmtId="0" fontId="7" fillId="2" borderId="0" xfId="0" applyFont="1" applyFill="1" applyProtection="1">
      <alignment vertical="center"/>
      <protection hidden="1"/>
    </xf>
    <xf numFmtId="0" fontId="8" fillId="2" borderId="68" xfId="0" applyFont="1" applyFill="1" applyBorder="1" applyProtection="1">
      <alignment vertical="center"/>
      <protection hidden="1"/>
    </xf>
    <xf numFmtId="0" fontId="9" fillId="2" borderId="68" xfId="0" applyFont="1" applyFill="1" applyBorder="1" applyProtection="1">
      <alignment vertical="center"/>
      <protection hidden="1"/>
    </xf>
    <xf numFmtId="0" fontId="5" fillId="2" borderId="68" xfId="0" applyFont="1" applyFill="1" applyBorder="1" applyProtection="1">
      <alignment vertical="center"/>
      <protection hidden="1"/>
    </xf>
    <xf numFmtId="0" fontId="10" fillId="2" borderId="68" xfId="0" applyFont="1" applyFill="1" applyBorder="1" applyAlignment="1" applyProtection="1">
      <protection hidden="1"/>
    </xf>
    <xf numFmtId="0" fontId="7" fillId="2" borderId="68" xfId="0" applyFont="1" applyFill="1" applyBorder="1" applyProtection="1">
      <alignment vertical="center"/>
      <protection hidden="1"/>
    </xf>
    <xf numFmtId="0" fontId="12" fillId="2" borderId="0" xfId="0" applyFont="1" applyFill="1" applyAlignment="1" applyProtection="1">
      <alignment horizontal="right" vertical="center"/>
      <protection hidden="1"/>
    </xf>
    <xf numFmtId="0" fontId="2" fillId="2" borderId="0" xfId="0" applyFont="1" applyFill="1" applyAlignment="1" applyProtection="1">
      <alignment horizontal="center" vertical="center"/>
      <protection hidden="1"/>
    </xf>
    <xf numFmtId="177" fontId="16" fillId="2" borderId="0" xfId="0" applyNumberFormat="1" applyFont="1" applyFill="1" applyProtection="1">
      <alignment vertical="center"/>
      <protection hidden="1"/>
    </xf>
    <xf numFmtId="49" fontId="7" fillId="2" borderId="40" xfId="0" applyNumberFormat="1" applyFont="1" applyFill="1" applyBorder="1" applyProtection="1">
      <alignment vertical="center"/>
      <protection hidden="1"/>
    </xf>
    <xf numFmtId="0" fontId="5" fillId="2" borderId="0" xfId="0" applyFont="1" applyFill="1" applyAlignment="1" applyProtection="1">
      <alignment horizontal="center" vertical="center"/>
      <protection hidden="1"/>
    </xf>
    <xf numFmtId="0" fontId="41" fillId="2" borderId="0" xfId="0" applyFont="1" applyFill="1" applyAlignment="1" applyProtection="1">
      <alignment horizontal="center" vertical="center"/>
      <protection hidden="1"/>
    </xf>
    <xf numFmtId="0" fontId="39" fillId="2" borderId="0" xfId="0" applyFont="1" applyFill="1" applyAlignment="1" applyProtection="1">
      <alignment horizontal="center" vertical="center"/>
      <protection hidden="1"/>
    </xf>
    <xf numFmtId="0" fontId="5" fillId="5" borderId="10" xfId="0" applyFont="1" applyFill="1" applyBorder="1" applyProtection="1">
      <alignment vertical="center"/>
      <protection hidden="1"/>
    </xf>
    <xf numFmtId="0" fontId="43" fillId="2" borderId="67" xfId="0" applyFont="1" applyFill="1" applyBorder="1" applyAlignment="1" applyProtection="1">
      <alignment horizontal="center" vertical="center" shrinkToFit="1"/>
      <protection hidden="1"/>
    </xf>
    <xf numFmtId="0" fontId="43" fillId="5" borderId="12" xfId="0" applyFont="1" applyFill="1" applyBorder="1" applyAlignment="1" applyProtection="1">
      <alignment horizontal="center" vertical="center" shrinkToFit="1"/>
      <protection hidden="1"/>
    </xf>
    <xf numFmtId="0" fontId="7" fillId="2" borderId="62" xfId="0" applyFont="1" applyFill="1" applyBorder="1" applyAlignment="1" applyProtection="1">
      <protection hidden="1"/>
    </xf>
    <xf numFmtId="0" fontId="2" fillId="2" borderId="0" xfId="0" applyFont="1" applyFill="1" applyAlignment="1" applyProtection="1">
      <alignment horizontal="right" vertical="center"/>
      <protection hidden="1"/>
    </xf>
    <xf numFmtId="180" fontId="15" fillId="2" borderId="0" xfId="0" applyNumberFormat="1" applyFont="1" applyFill="1" applyAlignment="1" applyProtection="1">
      <alignment horizontal="center" vertical="center" shrinkToFit="1"/>
      <protection hidden="1"/>
    </xf>
    <xf numFmtId="0" fontId="0" fillId="2" borderId="0" xfId="0" applyFill="1" applyAlignment="1" applyProtection="1">
      <alignment horizontal="center" vertical="center" shrinkToFit="1"/>
      <protection hidden="1"/>
    </xf>
    <xf numFmtId="49" fontId="36" fillId="2" borderId="0" xfId="0" applyNumberFormat="1" applyFont="1" applyFill="1" applyAlignment="1" applyProtection="1">
      <alignment horizontal="left" vertical="center" wrapText="1" indent="1"/>
      <protection hidden="1"/>
    </xf>
    <xf numFmtId="181" fontId="15" fillId="2" borderId="0" xfId="0" applyNumberFormat="1" applyFont="1" applyFill="1" applyAlignment="1" applyProtection="1">
      <alignment vertical="center" shrinkToFit="1"/>
      <protection hidden="1"/>
    </xf>
    <xf numFmtId="0" fontId="0" fillId="2" borderId="0" xfId="0" applyFill="1" applyAlignment="1" applyProtection="1">
      <alignment vertical="center" shrinkToFit="1"/>
      <protection hidden="1"/>
    </xf>
    <xf numFmtId="13" fontId="15" fillId="2" borderId="0" xfId="0" applyNumberFormat="1" applyFont="1" applyFill="1" applyAlignment="1" applyProtection="1">
      <alignment horizontal="center" vertical="center" shrinkToFit="1"/>
      <protection hidden="1"/>
    </xf>
    <xf numFmtId="41" fontId="15" fillId="2" borderId="0" xfId="0" applyNumberFormat="1" applyFont="1" applyFill="1" applyAlignment="1" applyProtection="1">
      <alignment horizontal="center" vertical="center" shrinkToFit="1"/>
      <protection hidden="1"/>
    </xf>
    <xf numFmtId="9" fontId="36" fillId="2" borderId="0" xfId="0" applyNumberFormat="1" applyFont="1" applyFill="1" applyAlignment="1" applyProtection="1">
      <alignment horizontal="right" vertical="center" indent="1" shrinkToFit="1"/>
      <protection hidden="1"/>
    </xf>
    <xf numFmtId="0" fontId="5" fillId="2" borderId="0" xfId="0" applyFont="1" applyFill="1" applyAlignment="1" applyProtection="1">
      <protection hidden="1"/>
    </xf>
    <xf numFmtId="0" fontId="21" fillId="2" borderId="0" xfId="0" applyFont="1" applyFill="1" applyAlignment="1" applyProtection="1">
      <alignment horizontal="right" vertical="center" wrapText="1"/>
      <protection hidden="1"/>
    </xf>
    <xf numFmtId="0" fontId="22" fillId="2" borderId="0" xfId="0" applyFont="1" applyFill="1" applyAlignment="1" applyProtection="1">
      <alignment horizontal="right" vertical="center" wrapText="1"/>
      <protection hidden="1"/>
    </xf>
    <xf numFmtId="41" fontId="7" fillId="2" borderId="0" xfId="0" applyNumberFormat="1" applyFont="1" applyFill="1" applyProtection="1">
      <alignment vertical="center"/>
      <protection hidden="1"/>
    </xf>
    <xf numFmtId="0" fontId="23" fillId="2" borderId="0" xfId="0" applyFont="1" applyFill="1" applyAlignment="1" applyProtection="1">
      <alignment horizontal="right" vertical="top" wrapText="1"/>
      <protection hidden="1"/>
    </xf>
    <xf numFmtId="0" fontId="24" fillId="2" borderId="0" xfId="0" applyFont="1" applyFill="1" applyAlignment="1" applyProtection="1">
      <alignment horizontal="right" vertical="top" wrapText="1"/>
      <protection hidden="1"/>
    </xf>
    <xf numFmtId="0" fontId="7" fillId="2" borderId="9" xfId="0" applyFont="1" applyFill="1" applyBorder="1" applyProtection="1">
      <alignment vertical="center"/>
      <protection hidden="1"/>
    </xf>
    <xf numFmtId="0" fontId="7" fillId="2" borderId="9" xfId="0" applyFont="1" applyFill="1" applyBorder="1" applyAlignment="1" applyProtection="1">
      <alignment horizontal="left" vertical="center"/>
      <protection hidden="1"/>
    </xf>
    <xf numFmtId="0" fontId="7" fillId="2" borderId="11" xfId="0" applyFont="1" applyFill="1" applyBorder="1" applyAlignment="1" applyProtection="1">
      <alignment horizontal="right" vertical="center"/>
      <protection hidden="1"/>
    </xf>
    <xf numFmtId="0" fontId="7" fillId="2" borderId="39" xfId="0" applyFont="1" applyFill="1" applyBorder="1" applyProtection="1">
      <alignment vertical="center"/>
      <protection hidden="1"/>
    </xf>
    <xf numFmtId="0" fontId="7" fillId="2" borderId="39" xfId="0" applyFont="1" applyFill="1" applyBorder="1" applyAlignment="1" applyProtection="1">
      <alignment horizontal="left" vertical="center"/>
      <protection hidden="1"/>
    </xf>
    <xf numFmtId="0" fontId="7" fillId="2" borderId="44" xfId="0" applyFont="1" applyFill="1" applyBorder="1" applyAlignment="1" applyProtection="1">
      <alignment horizontal="right" vertical="center"/>
      <protection hidden="1"/>
    </xf>
    <xf numFmtId="0" fontId="7" fillId="2" borderId="0" xfId="0" applyFont="1" applyFill="1" applyAlignment="1" applyProtection="1">
      <alignment horizontal="left" vertical="top"/>
      <protection hidden="1"/>
    </xf>
    <xf numFmtId="0" fontId="7" fillId="2" borderId="0" xfId="0" applyFont="1" applyFill="1" applyAlignment="1" applyProtection="1">
      <alignment vertical="top"/>
      <protection hidden="1"/>
    </xf>
    <xf numFmtId="0" fontId="6" fillId="2" borderId="0" xfId="0" applyFont="1" applyFill="1" applyAlignment="1" applyProtection="1">
      <alignment vertical="top"/>
      <protection hidden="1"/>
    </xf>
    <xf numFmtId="0" fontId="6" fillId="2" borderId="0" xfId="0" applyFont="1" applyFill="1" applyAlignment="1" applyProtection="1">
      <alignment horizontal="center" vertical="center" textRotation="255"/>
      <protection hidden="1"/>
    </xf>
    <xf numFmtId="0" fontId="6" fillId="2" borderId="0" xfId="0" applyFont="1" applyFill="1" applyAlignment="1" applyProtection="1">
      <alignment horizontal="center" vertical="center" wrapText="1"/>
      <protection hidden="1"/>
    </xf>
    <xf numFmtId="0" fontId="7" fillId="2" borderId="0" xfId="0" applyFont="1" applyFill="1" applyAlignment="1" applyProtection="1">
      <alignment horizontal="right"/>
      <protection hidden="1"/>
    </xf>
    <xf numFmtId="0" fontId="5" fillId="2" borderId="0" xfId="0" applyFont="1" applyFill="1" applyAlignment="1" applyProtection="1">
      <alignment horizontal="right"/>
      <protection hidden="1"/>
    </xf>
    <xf numFmtId="0" fontId="29" fillId="2" borderId="0" xfId="0" applyFont="1" applyFill="1" applyProtection="1">
      <alignment vertical="center"/>
      <protection hidden="1"/>
    </xf>
    <xf numFmtId="0" fontId="5" fillId="2" borderId="0" xfId="0" applyFont="1" applyFill="1" applyAlignment="1" applyProtection="1">
      <alignment vertical="top"/>
      <protection hidden="1"/>
    </xf>
    <xf numFmtId="0" fontId="11" fillId="2" borderId="0" xfId="0" applyFont="1" applyFill="1" applyAlignment="1" applyProtection="1">
      <alignment horizontal="right" vertical="center"/>
      <protection hidden="1"/>
    </xf>
    <xf numFmtId="41" fontId="39" fillId="2" borderId="0" xfId="0" applyNumberFormat="1" applyFont="1" applyFill="1" applyAlignment="1" applyProtection="1">
      <alignment horizontal="center" vertical="center"/>
      <protection hidden="1"/>
    </xf>
    <xf numFmtId="0" fontId="41" fillId="2" borderId="0" xfId="0" applyFont="1" applyFill="1" applyProtection="1">
      <alignment vertical="center"/>
      <protection hidden="1"/>
    </xf>
    <xf numFmtId="0" fontId="40" fillId="2" borderId="0" xfId="0" applyFont="1" applyFill="1" applyProtection="1">
      <alignment vertical="center"/>
      <protection hidden="1"/>
    </xf>
    <xf numFmtId="0" fontId="44" fillId="2" borderId="0" xfId="0" applyFont="1" applyFill="1" applyProtection="1">
      <alignment vertical="center"/>
      <protection hidden="1"/>
    </xf>
    <xf numFmtId="0" fontId="7" fillId="2" borderId="14" xfId="0" applyFont="1" applyFill="1" applyBorder="1" applyProtection="1">
      <alignment vertical="center"/>
      <protection hidden="1"/>
    </xf>
    <xf numFmtId="0" fontId="7" fillId="2" borderId="14" xfId="0" applyFont="1" applyFill="1" applyBorder="1" applyAlignment="1" applyProtection="1">
      <alignment horizontal="left" vertical="center"/>
      <protection hidden="1"/>
    </xf>
    <xf numFmtId="0" fontId="7" fillId="2" borderId="0" xfId="0" applyFont="1" applyFill="1" applyAlignment="1" applyProtection="1">
      <alignment vertical="center" shrinkToFit="1"/>
      <protection hidden="1"/>
    </xf>
    <xf numFmtId="0" fontId="6" fillId="2" borderId="0" xfId="0" applyFont="1" applyFill="1" applyAlignment="1" applyProtection="1">
      <alignment vertical="center" shrinkToFit="1"/>
      <protection hidden="1"/>
    </xf>
    <xf numFmtId="0" fontId="7" fillId="2" borderId="11" xfId="0" applyFont="1" applyFill="1" applyBorder="1" applyAlignment="1" applyProtection="1">
      <alignment horizontal="center" vertical="center"/>
      <protection hidden="1"/>
    </xf>
    <xf numFmtId="0" fontId="7" fillId="2" borderId="47" xfId="0" applyFont="1" applyFill="1" applyBorder="1" applyAlignment="1" applyProtection="1">
      <alignment horizontal="center" vertical="center"/>
      <protection hidden="1"/>
    </xf>
    <xf numFmtId="0" fontId="7" fillId="2" borderId="14" xfId="0" applyFont="1" applyFill="1" applyBorder="1" applyAlignment="1" applyProtection="1">
      <alignment horizontal="center" vertical="center"/>
      <protection hidden="1"/>
    </xf>
    <xf numFmtId="0" fontId="43" fillId="5" borderId="88" xfId="0" applyFont="1" applyFill="1" applyBorder="1" applyAlignment="1" applyProtection="1">
      <alignment horizontal="center" vertical="center" shrinkToFit="1"/>
      <protection hidden="1"/>
    </xf>
    <xf numFmtId="0" fontId="43" fillId="5" borderId="95" xfId="0" applyFont="1" applyFill="1" applyBorder="1" applyAlignment="1" applyProtection="1">
      <alignment horizontal="center" vertical="center" shrinkToFit="1"/>
      <protection hidden="1"/>
    </xf>
    <xf numFmtId="0" fontId="43" fillId="2" borderId="88" xfId="0" applyFont="1" applyFill="1" applyBorder="1" applyAlignment="1" applyProtection="1">
      <alignment horizontal="center" vertical="center" shrinkToFit="1"/>
      <protection hidden="1"/>
    </xf>
    <xf numFmtId="0" fontId="43" fillId="2" borderId="89" xfId="0" applyFont="1" applyFill="1" applyBorder="1" applyAlignment="1" applyProtection="1">
      <alignment horizontal="center" vertical="center" shrinkToFit="1"/>
      <protection hidden="1"/>
    </xf>
    <xf numFmtId="0" fontId="43" fillId="5" borderId="96" xfId="0" applyFont="1" applyFill="1" applyBorder="1" applyAlignment="1" applyProtection="1">
      <alignment horizontal="center" vertical="center" shrinkToFit="1"/>
      <protection hidden="1"/>
    </xf>
    <xf numFmtId="0" fontId="43" fillId="5" borderId="57" xfId="0" applyFont="1" applyFill="1" applyBorder="1" applyAlignment="1" applyProtection="1">
      <alignment horizontal="center" vertical="center" shrinkToFit="1"/>
      <protection hidden="1"/>
    </xf>
    <xf numFmtId="0" fontId="7" fillId="2" borderId="98" xfId="0" applyFont="1" applyFill="1" applyBorder="1" applyProtection="1">
      <alignment vertical="center"/>
      <protection hidden="1"/>
    </xf>
    <xf numFmtId="0" fontId="7" fillId="2" borderId="62" xfId="0" applyFont="1" applyFill="1" applyBorder="1" applyProtection="1">
      <alignment vertical="center"/>
      <protection hidden="1"/>
    </xf>
    <xf numFmtId="0" fontId="7" fillId="2" borderId="62" xfId="0" applyFont="1" applyFill="1" applyBorder="1" applyAlignment="1" applyProtection="1">
      <alignment horizontal="right" vertical="center"/>
      <protection hidden="1"/>
    </xf>
    <xf numFmtId="0" fontId="5" fillId="2" borderId="11" xfId="0" applyFont="1" applyFill="1" applyBorder="1" applyProtection="1">
      <alignment vertical="center"/>
      <protection hidden="1"/>
    </xf>
    <xf numFmtId="0" fontId="13" fillId="2" borderId="9" xfId="0" applyFont="1" applyFill="1" applyBorder="1" applyAlignment="1" applyProtection="1">
      <alignment horizontal="center" vertical="center"/>
      <protection hidden="1"/>
    </xf>
    <xf numFmtId="0" fontId="6" fillId="5" borderId="100" xfId="0" applyFont="1" applyFill="1" applyBorder="1" applyProtection="1">
      <alignment vertical="center"/>
      <protection hidden="1"/>
    </xf>
    <xf numFmtId="0" fontId="6" fillId="5" borderId="10" xfId="0" applyFont="1" applyFill="1" applyBorder="1" applyProtection="1">
      <alignment vertical="center"/>
      <protection hidden="1"/>
    </xf>
    <xf numFmtId="0" fontId="17" fillId="5" borderId="88" xfId="0" applyFont="1" applyFill="1" applyBorder="1" applyAlignment="1" applyProtection="1">
      <alignment horizontal="center" vertical="center"/>
      <protection hidden="1"/>
    </xf>
    <xf numFmtId="176" fontId="7" fillId="5" borderId="9" xfId="0" applyNumberFormat="1" applyFont="1" applyFill="1" applyBorder="1" applyAlignment="1" applyProtection="1">
      <alignment horizontal="center" vertical="center"/>
      <protection hidden="1"/>
    </xf>
    <xf numFmtId="0" fontId="7" fillId="2" borderId="41" xfId="0" applyFont="1" applyFill="1" applyBorder="1" applyProtection="1">
      <alignment vertical="center"/>
      <protection hidden="1"/>
    </xf>
    <xf numFmtId="0" fontId="7" fillId="5" borderId="0" xfId="0" applyFont="1" applyFill="1" applyProtection="1">
      <alignment vertical="center"/>
      <protection hidden="1"/>
    </xf>
    <xf numFmtId="0" fontId="7" fillId="5" borderId="40" xfId="0" applyFont="1" applyFill="1" applyBorder="1" applyAlignment="1" applyProtection="1">
      <alignment horizontal="left" vertical="center" indent="1" shrinkToFit="1"/>
      <protection hidden="1"/>
    </xf>
    <xf numFmtId="0" fontId="11" fillId="5" borderId="68" xfId="0" applyFont="1" applyFill="1" applyBorder="1" applyAlignment="1" applyProtection="1">
      <alignment horizontal="center" vertical="center"/>
      <protection hidden="1"/>
    </xf>
    <xf numFmtId="49" fontId="7" fillId="5" borderId="68" xfId="0" applyNumberFormat="1" applyFont="1" applyFill="1" applyBorder="1" applyAlignment="1" applyProtection="1">
      <alignment horizontal="center" vertical="center"/>
      <protection hidden="1"/>
    </xf>
    <xf numFmtId="0" fontId="7" fillId="5" borderId="85" xfId="0" applyFont="1" applyFill="1" applyBorder="1" applyProtection="1">
      <alignment vertical="center"/>
      <protection hidden="1"/>
    </xf>
    <xf numFmtId="0" fontId="7" fillId="5" borderId="10" xfId="0" applyFont="1" applyFill="1" applyBorder="1" applyProtection="1">
      <alignment vertical="center"/>
      <protection hidden="1"/>
    </xf>
    <xf numFmtId="0" fontId="43" fillId="5" borderId="100" xfId="0" applyFont="1" applyFill="1" applyBorder="1" applyAlignment="1" applyProtection="1">
      <alignment horizontal="center" vertical="center" shrinkToFit="1"/>
      <protection locked="0"/>
    </xf>
    <xf numFmtId="0" fontId="43" fillId="5" borderId="101" xfId="0" applyFont="1" applyFill="1" applyBorder="1" applyAlignment="1" applyProtection="1">
      <alignment horizontal="center" vertical="center" shrinkToFit="1"/>
      <protection locked="0"/>
    </xf>
    <xf numFmtId="0" fontId="43" fillId="5" borderId="88" xfId="0" applyFont="1" applyFill="1" applyBorder="1" applyAlignment="1" applyProtection="1">
      <alignment horizontal="center" vertical="center" shrinkToFit="1"/>
      <protection locked="0"/>
    </xf>
    <xf numFmtId="0" fontId="43" fillId="5" borderId="95" xfId="0" applyFont="1" applyFill="1" applyBorder="1" applyAlignment="1" applyProtection="1">
      <alignment horizontal="center" vertical="center" shrinkToFit="1"/>
      <protection locked="0"/>
    </xf>
    <xf numFmtId="0" fontId="43" fillId="5" borderId="96" xfId="0" applyFont="1" applyFill="1" applyBorder="1" applyAlignment="1" applyProtection="1">
      <alignment horizontal="center" vertical="center" shrinkToFit="1"/>
      <protection locked="0"/>
    </xf>
    <xf numFmtId="0" fontId="43" fillId="5" borderId="57" xfId="0" applyFont="1" applyFill="1" applyBorder="1" applyAlignment="1" applyProtection="1">
      <alignment horizontal="center" vertical="center" shrinkToFit="1"/>
      <protection locked="0"/>
    </xf>
    <xf numFmtId="0" fontId="43" fillId="5" borderId="89" xfId="0" applyFont="1" applyFill="1" applyBorder="1" applyAlignment="1" applyProtection="1">
      <alignment horizontal="center" vertical="center" shrinkToFit="1"/>
      <protection locked="0"/>
    </xf>
    <xf numFmtId="0" fontId="41" fillId="2" borderId="47"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82" xfId="0" applyFont="1" applyFill="1" applyBorder="1" applyAlignment="1">
      <alignment horizontal="center" vertical="center"/>
    </xf>
    <xf numFmtId="0" fontId="43" fillId="5" borderId="95" xfId="0" applyFont="1" applyFill="1" applyBorder="1" applyAlignment="1">
      <alignment horizontal="center" vertical="center" shrinkToFit="1"/>
    </xf>
    <xf numFmtId="0" fontId="43" fillId="5" borderId="89" xfId="0" applyFont="1" applyFill="1" applyBorder="1" applyAlignment="1">
      <alignment horizontal="center" vertical="center" shrinkToFit="1"/>
    </xf>
    <xf numFmtId="0" fontId="41" fillId="2" borderId="11" xfId="0" applyFont="1" applyFill="1" applyBorder="1" applyAlignment="1">
      <alignment horizontal="center" vertical="center"/>
    </xf>
    <xf numFmtId="0" fontId="7" fillId="2" borderId="11" xfId="0" applyFont="1" applyFill="1" applyBorder="1" applyAlignment="1">
      <alignment horizontal="center" vertical="center"/>
    </xf>
    <xf numFmtId="0" fontId="43" fillId="5" borderId="96" xfId="0" applyFont="1" applyFill="1" applyBorder="1" applyAlignment="1">
      <alignment horizontal="center" vertical="center" shrinkToFit="1"/>
    </xf>
    <xf numFmtId="0" fontId="43" fillId="5" borderId="57" xfId="0" applyFont="1" applyFill="1" applyBorder="1" applyAlignment="1">
      <alignment horizontal="center" vertical="center" shrinkToFit="1"/>
    </xf>
    <xf numFmtId="0" fontId="70" fillId="2" borderId="11" xfId="0" applyFont="1" applyFill="1" applyBorder="1" applyAlignment="1">
      <alignment vertical="center" justifyLastLine="1"/>
    </xf>
    <xf numFmtId="0" fontId="7" fillId="2" borderId="84"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98" xfId="0" applyFont="1" applyFill="1" applyBorder="1">
      <alignment vertical="center"/>
    </xf>
    <xf numFmtId="0" fontId="41" fillId="2" borderId="62" xfId="0" applyFont="1" applyFill="1" applyBorder="1">
      <alignment vertical="center"/>
    </xf>
    <xf numFmtId="0" fontId="39" fillId="2" borderId="62" xfId="0" applyFont="1" applyFill="1" applyBorder="1" applyAlignment="1">
      <alignment horizontal="right" vertical="center"/>
    </xf>
    <xf numFmtId="0" fontId="43" fillId="5" borderId="101" xfId="0" applyFont="1" applyFill="1" applyBorder="1" applyAlignment="1">
      <alignment horizontal="center" vertical="center" shrinkToFit="1"/>
    </xf>
    <xf numFmtId="0" fontId="41" fillId="2" borderId="84" xfId="0" applyFont="1" applyFill="1" applyBorder="1" applyAlignment="1">
      <alignment horizontal="center" vertical="center"/>
    </xf>
    <xf numFmtId="0" fontId="41" fillId="2" borderId="98" xfId="0" applyFont="1" applyFill="1" applyBorder="1">
      <alignment vertical="center"/>
    </xf>
    <xf numFmtId="0" fontId="45" fillId="2" borderId="62" xfId="0" applyFont="1" applyFill="1" applyBorder="1" applyAlignment="1">
      <alignment horizontal="right" vertical="center"/>
    </xf>
    <xf numFmtId="0" fontId="43" fillId="0" borderId="94" xfId="0" applyFont="1" applyBorder="1" applyAlignment="1">
      <alignment horizontal="center" vertical="center" shrinkToFit="1"/>
    </xf>
    <xf numFmtId="0" fontId="43" fillId="0" borderId="88" xfId="0" applyFont="1" applyBorder="1" applyAlignment="1">
      <alignment horizontal="center" vertical="center" shrinkToFit="1"/>
    </xf>
    <xf numFmtId="0" fontId="43" fillId="0" borderId="89" xfId="0" applyFont="1" applyBorder="1" applyAlignment="1">
      <alignment horizontal="center" vertical="center" shrinkToFit="1"/>
    </xf>
    <xf numFmtId="0" fontId="41" fillId="2" borderId="35" xfId="0" applyFont="1" applyFill="1" applyBorder="1" applyAlignment="1" applyProtection="1">
      <alignment horizontal="center" vertical="center"/>
      <protection hidden="1"/>
    </xf>
    <xf numFmtId="0" fontId="32" fillId="2" borderId="68" xfId="0" applyFont="1" applyFill="1" applyBorder="1" applyProtection="1">
      <alignment vertical="center"/>
      <protection hidden="1"/>
    </xf>
    <xf numFmtId="0" fontId="33" fillId="2" borderId="68" xfId="0" applyFont="1" applyFill="1" applyBorder="1" applyProtection="1">
      <alignment vertical="center"/>
      <protection hidden="1"/>
    </xf>
    <xf numFmtId="0" fontId="15" fillId="2" borderId="68" xfId="0" applyFont="1" applyFill="1" applyBorder="1" applyProtection="1">
      <alignment vertical="center"/>
      <protection hidden="1"/>
    </xf>
    <xf numFmtId="0" fontId="57" fillId="2" borderId="68" xfId="0" applyFont="1" applyFill="1" applyBorder="1" applyAlignment="1" applyProtection="1">
      <protection hidden="1"/>
    </xf>
    <xf numFmtId="0" fontId="41" fillId="2" borderId="68" xfId="0" applyFont="1" applyFill="1" applyBorder="1" applyProtection="1">
      <alignment vertical="center"/>
      <protection hidden="1"/>
    </xf>
    <xf numFmtId="0" fontId="15" fillId="2" borderId="11" xfId="0" applyFont="1" applyFill="1" applyBorder="1" applyProtection="1">
      <alignment vertical="center"/>
      <protection hidden="1"/>
    </xf>
    <xf numFmtId="0" fontId="43" fillId="2" borderId="9" xfId="0" applyFont="1" applyFill="1" applyBorder="1" applyAlignment="1" applyProtection="1">
      <alignment horizontal="center" vertical="center" shrinkToFit="1"/>
      <protection hidden="1"/>
    </xf>
    <xf numFmtId="0" fontId="40" fillId="2" borderId="9" xfId="0" applyFont="1" applyFill="1" applyBorder="1" applyProtection="1">
      <alignment vertical="center"/>
      <protection hidden="1"/>
    </xf>
    <xf numFmtId="0" fontId="40" fillId="2" borderId="10" xfId="0" applyFont="1" applyFill="1" applyBorder="1" applyProtection="1">
      <alignment vertical="center"/>
      <protection hidden="1"/>
    </xf>
    <xf numFmtId="0" fontId="15" fillId="2" borderId="14" xfId="0" applyFont="1" applyFill="1" applyBorder="1" applyAlignment="1" applyProtection="1">
      <alignment horizontal="center" vertical="center"/>
      <protection hidden="1"/>
    </xf>
    <xf numFmtId="0" fontId="15" fillId="2" borderId="82" xfId="0" applyFont="1" applyFill="1" applyBorder="1" applyAlignment="1" applyProtection="1">
      <alignment horizontal="center" vertical="center"/>
      <protection hidden="1"/>
    </xf>
    <xf numFmtId="0" fontId="43" fillId="2" borderId="113" xfId="0" applyFont="1" applyFill="1" applyBorder="1" applyAlignment="1" applyProtection="1">
      <alignment horizontal="center" vertical="center" shrinkToFit="1"/>
      <protection hidden="1"/>
    </xf>
    <xf numFmtId="0" fontId="43" fillId="2" borderId="114" xfId="0" applyFont="1" applyFill="1" applyBorder="1" applyAlignment="1" applyProtection="1">
      <alignment horizontal="center" vertical="center" shrinkToFit="1"/>
      <protection hidden="1"/>
    </xf>
    <xf numFmtId="0" fontId="81" fillId="2" borderId="114" xfId="0" applyFont="1" applyFill="1" applyBorder="1" applyAlignment="1" applyProtection="1">
      <alignment horizontal="center" vertical="center" shrinkToFit="1"/>
      <protection hidden="1"/>
    </xf>
    <xf numFmtId="0" fontId="43" fillId="2" borderId="115" xfId="0" applyFont="1" applyFill="1" applyBorder="1" applyAlignment="1" applyProtection="1">
      <alignment horizontal="center" vertical="center" shrinkToFit="1"/>
      <protection hidden="1"/>
    </xf>
    <xf numFmtId="0" fontId="15" fillId="2" borderId="47" xfId="0" applyFont="1" applyFill="1" applyBorder="1" applyAlignment="1" applyProtection="1">
      <alignment horizontal="center" vertical="center"/>
      <protection hidden="1"/>
    </xf>
    <xf numFmtId="0" fontId="41" fillId="2" borderId="41" xfId="0" applyFont="1" applyFill="1" applyBorder="1" applyAlignment="1" applyProtection="1">
      <alignment horizontal="distributed" vertical="center" justifyLastLine="1"/>
      <protection hidden="1"/>
    </xf>
    <xf numFmtId="0" fontId="41" fillId="2" borderId="0" xfId="0" applyFont="1" applyFill="1" applyAlignment="1" applyProtection="1">
      <alignment horizontal="distributed" vertical="center" justifyLastLine="1"/>
      <protection hidden="1"/>
    </xf>
    <xf numFmtId="49" fontId="41" fillId="2" borderId="40" xfId="0" applyNumberFormat="1" applyFont="1" applyFill="1" applyBorder="1" applyAlignment="1" applyProtection="1">
      <alignment horizontal="distributed" vertical="center" justifyLastLine="1"/>
      <protection hidden="1"/>
    </xf>
    <xf numFmtId="176" fontId="41" fillId="2" borderId="9" xfId="0" applyNumberFormat="1" applyFont="1" applyFill="1" applyBorder="1" applyAlignment="1" applyProtection="1">
      <alignment horizontal="center" vertical="center"/>
      <protection hidden="1"/>
    </xf>
    <xf numFmtId="0" fontId="43" fillId="2" borderId="116" xfId="0" applyFont="1" applyFill="1" applyBorder="1" applyAlignment="1" applyProtection="1">
      <alignment horizontal="center" vertical="center" shrinkToFit="1"/>
      <protection hidden="1"/>
    </xf>
    <xf numFmtId="0" fontId="43" fillId="2" borderId="117" xfId="0" applyFont="1" applyFill="1" applyBorder="1" applyAlignment="1" applyProtection="1">
      <alignment horizontal="center" vertical="center" shrinkToFit="1"/>
      <protection hidden="1"/>
    </xf>
    <xf numFmtId="0" fontId="43" fillId="2" borderId="118" xfId="0" applyFont="1" applyFill="1" applyBorder="1" applyAlignment="1" applyProtection="1">
      <alignment horizontal="center" vertical="center" shrinkToFit="1"/>
      <protection hidden="1"/>
    </xf>
    <xf numFmtId="0" fontId="15" fillId="2" borderId="40" xfId="0" applyFont="1" applyFill="1" applyBorder="1" applyProtection="1">
      <alignment vertical="center"/>
      <protection hidden="1"/>
    </xf>
    <xf numFmtId="0" fontId="39" fillId="2" borderId="68" xfId="0" applyFont="1" applyFill="1" applyBorder="1" applyAlignment="1" applyProtection="1">
      <alignment horizontal="center" vertical="center"/>
      <protection hidden="1"/>
    </xf>
    <xf numFmtId="49" fontId="15" fillId="2" borderId="68" xfId="0" applyNumberFormat="1" applyFont="1" applyFill="1" applyBorder="1" applyAlignment="1" applyProtection="1">
      <alignment horizontal="center" vertical="center"/>
      <protection hidden="1"/>
    </xf>
    <xf numFmtId="0" fontId="15" fillId="2" borderId="85" xfId="0" applyFont="1" applyFill="1" applyBorder="1" applyProtection="1">
      <alignment vertical="center"/>
      <protection hidden="1"/>
    </xf>
    <xf numFmtId="0" fontId="41" fillId="2" borderId="10" xfId="0" applyFont="1" applyFill="1" applyBorder="1" applyProtection="1">
      <alignment vertical="center"/>
      <protection hidden="1"/>
    </xf>
    <xf numFmtId="0" fontId="43" fillId="2" borderId="119" xfId="0" applyFont="1" applyFill="1" applyBorder="1" applyAlignment="1" applyProtection="1">
      <alignment horizontal="center" vertical="center" shrinkToFit="1"/>
      <protection hidden="1"/>
    </xf>
    <xf numFmtId="0" fontId="41" fillId="2" borderId="68" xfId="0" applyFont="1" applyFill="1" applyBorder="1" applyAlignment="1" applyProtection="1">
      <protection hidden="1"/>
    </xf>
    <xf numFmtId="0" fontId="43" fillId="2" borderId="65" xfId="0" applyFont="1" applyFill="1" applyBorder="1" applyAlignment="1" applyProtection="1">
      <alignment horizontal="center" vertical="center" shrinkToFit="1"/>
      <protection hidden="1"/>
    </xf>
    <xf numFmtId="0" fontId="43" fillId="2" borderId="50" xfId="0" applyFont="1" applyFill="1" applyBorder="1" applyAlignment="1" applyProtection="1">
      <alignment horizontal="center" vertical="center" shrinkToFit="1"/>
      <protection hidden="1"/>
    </xf>
    <xf numFmtId="0" fontId="43" fillId="2" borderId="51" xfId="0" applyFont="1" applyFill="1" applyBorder="1" applyAlignment="1" applyProtection="1">
      <alignment horizontal="center" vertical="center" shrinkToFit="1"/>
      <protection hidden="1"/>
    </xf>
    <xf numFmtId="0" fontId="43" fillId="2" borderId="52" xfId="0" applyFont="1" applyFill="1" applyBorder="1" applyAlignment="1" applyProtection="1">
      <alignment horizontal="center" vertical="center" shrinkToFit="1"/>
      <protection hidden="1"/>
    </xf>
    <xf numFmtId="0" fontId="41" fillId="2" borderId="11" xfId="0" applyFont="1" applyFill="1" applyBorder="1" applyAlignment="1" applyProtection="1">
      <alignment horizontal="right" vertical="center"/>
      <protection hidden="1"/>
    </xf>
    <xf numFmtId="0" fontId="41" fillId="2" borderId="9" xfId="0" applyFont="1" applyFill="1" applyBorder="1" applyProtection="1">
      <alignment vertical="center"/>
      <protection hidden="1"/>
    </xf>
    <xf numFmtId="0" fontId="41" fillId="2" borderId="9" xfId="0" applyFont="1" applyFill="1" applyBorder="1" applyAlignment="1" applyProtection="1">
      <alignment horizontal="left" vertical="center"/>
      <protection hidden="1"/>
    </xf>
    <xf numFmtId="0" fontId="41" fillId="2" borderId="11" xfId="0" applyFont="1" applyFill="1" applyBorder="1" applyProtection="1">
      <alignment vertical="center"/>
      <protection hidden="1"/>
    </xf>
    <xf numFmtId="0" fontId="41" fillId="2" borderId="9" xfId="0" applyFont="1" applyFill="1" applyBorder="1" applyAlignment="1" applyProtection="1">
      <alignment horizontal="right" vertical="center"/>
      <protection hidden="1"/>
    </xf>
    <xf numFmtId="41" fontId="83" fillId="0" borderId="11" xfId="0" applyNumberFormat="1" applyFont="1" applyBorder="1" applyAlignment="1" applyProtection="1">
      <alignment horizontal="center" vertical="center"/>
      <protection hidden="1"/>
    </xf>
    <xf numFmtId="41" fontId="60" fillId="0" borderId="9" xfId="0" applyNumberFormat="1" applyFont="1" applyBorder="1" applyProtection="1">
      <alignment vertical="center"/>
      <protection hidden="1"/>
    </xf>
    <xf numFmtId="0" fontId="60" fillId="0" borderId="9" xfId="0" applyFont="1" applyBorder="1" applyProtection="1">
      <alignment vertical="center"/>
      <protection hidden="1"/>
    </xf>
    <xf numFmtId="0" fontId="60" fillId="0" borderId="10" xfId="0" applyFont="1" applyBorder="1" applyProtection="1">
      <alignment vertical="center"/>
      <protection hidden="1"/>
    </xf>
    <xf numFmtId="179" fontId="59" fillId="0" borderId="11" xfId="0" applyNumberFormat="1" applyFont="1" applyBorder="1" applyAlignment="1" applyProtection="1">
      <alignment vertical="top"/>
      <protection hidden="1"/>
    </xf>
    <xf numFmtId="183" fontId="60" fillId="0" borderId="9" xfId="1" applyNumberFormat="1" applyFont="1" applyFill="1" applyBorder="1" applyAlignment="1" applyProtection="1">
      <alignment vertical="top"/>
      <protection hidden="1"/>
    </xf>
    <xf numFmtId="183" fontId="61" fillId="0" borderId="9" xfId="1" applyNumberFormat="1" applyFont="1" applyBorder="1" applyAlignment="1" applyProtection="1">
      <alignment vertical="center"/>
      <protection hidden="1"/>
    </xf>
    <xf numFmtId="183" fontId="61" fillId="0" borderId="10" xfId="1" applyNumberFormat="1" applyFont="1" applyBorder="1" applyAlignment="1" applyProtection="1">
      <alignment vertical="center"/>
      <protection hidden="1"/>
    </xf>
    <xf numFmtId="0" fontId="64" fillId="2" borderId="12" xfId="0" applyFont="1" applyFill="1" applyBorder="1" applyAlignment="1" applyProtection="1">
      <alignment horizontal="center" vertical="center"/>
      <protection hidden="1"/>
    </xf>
    <xf numFmtId="0" fontId="84" fillId="2" borderId="12" xfId="0" applyFont="1" applyFill="1" applyBorder="1" applyAlignment="1" applyProtection="1">
      <alignment horizontal="center" vertical="center"/>
      <protection hidden="1"/>
    </xf>
    <xf numFmtId="0" fontId="64" fillId="2" borderId="57" xfId="0" applyFont="1" applyFill="1" applyBorder="1" applyAlignment="1" applyProtection="1">
      <alignment horizontal="center" vertical="center"/>
      <protection hidden="1"/>
    </xf>
    <xf numFmtId="0" fontId="60" fillId="0" borderId="141" xfId="0" applyFont="1" applyBorder="1" applyProtection="1">
      <alignment vertical="center"/>
      <protection hidden="1"/>
    </xf>
    <xf numFmtId="0" fontId="60" fillId="0" borderId="142" xfId="0" applyFont="1" applyBorder="1" applyProtection="1">
      <alignment vertical="center"/>
      <protection hidden="1"/>
    </xf>
    <xf numFmtId="183" fontId="61" fillId="0" borderId="141" xfId="1" applyNumberFormat="1" applyFont="1" applyBorder="1" applyAlignment="1" applyProtection="1">
      <alignment vertical="center"/>
      <protection hidden="1"/>
    </xf>
    <xf numFmtId="183" fontId="61" fillId="0" borderId="142" xfId="1" applyNumberFormat="1" applyFont="1" applyBorder="1" applyAlignment="1" applyProtection="1">
      <alignment vertical="center"/>
      <protection hidden="1"/>
    </xf>
    <xf numFmtId="0" fontId="50" fillId="2" borderId="0" xfId="0" applyFont="1" applyFill="1" applyAlignment="1" applyProtection="1">
      <alignment horizontal="right" vertical="top"/>
      <protection hidden="1"/>
    </xf>
    <xf numFmtId="0" fontId="41" fillId="2" borderId="44" xfId="0" applyFont="1" applyFill="1" applyBorder="1" applyAlignment="1" applyProtection="1">
      <alignment horizontal="right" vertical="center"/>
      <protection hidden="1"/>
    </xf>
    <xf numFmtId="0" fontId="41" fillId="2" borderId="39" xfId="0" applyFont="1" applyFill="1" applyBorder="1" applyProtection="1">
      <alignment vertical="center"/>
      <protection hidden="1"/>
    </xf>
    <xf numFmtId="0" fontId="41" fillId="2" borderId="39" xfId="0" applyFont="1" applyFill="1" applyBorder="1" applyAlignment="1" applyProtection="1">
      <alignment horizontal="left" vertical="center"/>
      <protection hidden="1"/>
    </xf>
    <xf numFmtId="0" fontId="15" fillId="2" borderId="98" xfId="0" applyFont="1" applyFill="1" applyBorder="1" applyProtection="1">
      <alignment vertical="center"/>
      <protection hidden="1"/>
    </xf>
    <xf numFmtId="0" fontId="15" fillId="2" borderId="62" xfId="0" applyFont="1" applyFill="1" applyBorder="1" applyProtection="1">
      <alignment vertical="center"/>
      <protection hidden="1"/>
    </xf>
    <xf numFmtId="0" fontId="15" fillId="2" borderId="62" xfId="0" applyFont="1" applyFill="1" applyBorder="1" applyAlignment="1" applyProtection="1">
      <alignment horizontal="right" vertical="center"/>
      <protection hidden="1"/>
    </xf>
    <xf numFmtId="0" fontId="81" fillId="2" borderId="88" xfId="0" applyFont="1" applyFill="1" applyBorder="1" applyAlignment="1" applyProtection="1">
      <alignment horizontal="center" vertical="center" shrinkToFit="1"/>
      <protection hidden="1"/>
    </xf>
    <xf numFmtId="0" fontId="43" fillId="2" borderId="96" xfId="0" applyFont="1" applyFill="1" applyBorder="1" applyAlignment="1" applyProtection="1">
      <alignment horizontal="center" vertical="center" shrinkToFit="1"/>
      <protection hidden="1"/>
    </xf>
    <xf numFmtId="0" fontId="43" fillId="2" borderId="12" xfId="0" applyFont="1" applyFill="1" applyBorder="1" applyAlignment="1" applyProtection="1">
      <alignment horizontal="center" vertical="center" shrinkToFit="1"/>
      <protection hidden="1"/>
    </xf>
    <xf numFmtId="0" fontId="43" fillId="2" borderId="57" xfId="0" applyFont="1" applyFill="1" applyBorder="1" applyAlignment="1" applyProtection="1">
      <alignment horizontal="center" vertical="center" shrinkToFit="1"/>
      <protection hidden="1"/>
    </xf>
    <xf numFmtId="0" fontId="28" fillId="2" borderId="0" xfId="0" applyFont="1" applyFill="1" applyAlignment="1" applyProtection="1">
      <alignment horizontal="right" vertical="center"/>
      <protection locked="0"/>
    </xf>
    <xf numFmtId="0" fontId="5" fillId="2" borderId="0" xfId="0" applyFont="1" applyFill="1" applyProtection="1">
      <alignment vertical="center"/>
      <protection locked="0"/>
    </xf>
    <xf numFmtId="0" fontId="5" fillId="2" borderId="0" xfId="0" applyFont="1" applyFill="1" applyAlignment="1" applyProtection="1">
      <alignment horizontal="center" vertical="center"/>
      <protection locked="0"/>
    </xf>
    <xf numFmtId="0" fontId="5" fillId="2" borderId="0" xfId="0" applyFont="1" applyFill="1" applyAlignment="1" applyProtection="1">
      <alignment horizontal="right" vertical="center"/>
      <protection locked="0"/>
    </xf>
    <xf numFmtId="0" fontId="35" fillId="2" borderId="0" xfId="0" applyFont="1" applyFill="1" applyProtection="1">
      <alignment vertical="center"/>
      <protection locked="0"/>
    </xf>
    <xf numFmtId="0" fontId="67" fillId="2" borderId="0" xfId="0" applyFont="1" applyFill="1" applyAlignment="1" applyProtection="1">
      <alignment horizontal="center" vertical="center"/>
      <protection locked="0"/>
    </xf>
    <xf numFmtId="0" fontId="68" fillId="2" borderId="0" xfId="0" applyFont="1" applyFill="1" applyProtection="1">
      <alignment vertical="center"/>
      <protection locked="0"/>
    </xf>
    <xf numFmtId="0" fontId="5" fillId="2" borderId="69" xfId="0" applyFont="1" applyFill="1" applyBorder="1" applyProtection="1">
      <alignment vertical="center"/>
      <protection locked="0"/>
    </xf>
    <xf numFmtId="0" fontId="5" fillId="2" borderId="70" xfId="0" applyFont="1" applyFill="1" applyBorder="1" applyProtection="1">
      <alignment vertical="center"/>
      <protection locked="0"/>
    </xf>
    <xf numFmtId="0" fontId="25" fillId="2" borderId="70" xfId="0" applyFont="1" applyFill="1" applyBorder="1" applyAlignment="1" applyProtection="1">
      <alignment horizontal="right" vertical="top"/>
      <protection locked="0"/>
    </xf>
    <xf numFmtId="0" fontId="5" fillId="2" borderId="71" xfId="0" applyFont="1" applyFill="1" applyBorder="1" applyProtection="1">
      <alignment vertical="center"/>
      <protection locked="0"/>
    </xf>
    <xf numFmtId="0" fontId="2" fillId="2" borderId="72" xfId="0" applyFont="1" applyFill="1" applyBorder="1" applyProtection="1">
      <alignment vertical="center"/>
      <protection locked="0"/>
    </xf>
    <xf numFmtId="0" fontId="4" fillId="2" borderId="0" xfId="0" applyFont="1" applyFill="1" applyProtection="1">
      <alignment vertical="center"/>
      <protection locked="0"/>
    </xf>
    <xf numFmtId="0" fontId="6" fillId="2" borderId="0" xfId="0" applyFont="1" applyFill="1" applyProtection="1">
      <alignment vertical="center"/>
      <protection locked="0"/>
    </xf>
    <xf numFmtId="0" fontId="48" fillId="2" borderId="0" xfId="0" applyFont="1" applyFill="1" applyAlignment="1" applyProtection="1">
      <alignment vertical="center" justifyLastLine="1"/>
      <protection locked="0"/>
    </xf>
    <xf numFmtId="0" fontId="7" fillId="2" borderId="0" xfId="0" applyFont="1" applyFill="1" applyProtection="1">
      <alignment vertical="center"/>
      <protection locked="0"/>
    </xf>
    <xf numFmtId="0" fontId="5" fillId="2" borderId="73" xfId="0" applyFont="1" applyFill="1" applyBorder="1" applyProtection="1">
      <alignment vertical="center"/>
      <protection locked="0"/>
    </xf>
    <xf numFmtId="0" fontId="5" fillId="2" borderId="72" xfId="0" applyFont="1" applyFill="1" applyBorder="1" applyProtection="1">
      <alignment vertical="center"/>
      <protection locked="0"/>
    </xf>
    <xf numFmtId="0" fontId="8" fillId="2" borderId="68" xfId="0" applyFont="1" applyFill="1" applyBorder="1" applyProtection="1">
      <alignment vertical="center"/>
      <protection locked="0"/>
    </xf>
    <xf numFmtId="0" fontId="9" fillId="2" borderId="68" xfId="0" applyFont="1" applyFill="1" applyBorder="1" applyProtection="1">
      <alignment vertical="center"/>
      <protection locked="0"/>
    </xf>
    <xf numFmtId="0" fontId="5" fillId="2" borderId="68" xfId="0" applyFont="1" applyFill="1" applyBorder="1" applyProtection="1">
      <alignment vertical="center"/>
      <protection locked="0"/>
    </xf>
    <xf numFmtId="0" fontId="10" fillId="2" borderId="68" xfId="0" applyFont="1" applyFill="1" applyBorder="1" applyAlignment="1" applyProtection="1">
      <protection locked="0"/>
    </xf>
    <xf numFmtId="0" fontId="7" fillId="2" borderId="68" xfId="0" applyFont="1" applyFill="1" applyBorder="1" applyProtection="1">
      <alignment vertical="center"/>
      <protection locked="0"/>
    </xf>
    <xf numFmtId="0" fontId="12" fillId="2" borderId="73" xfId="0" applyFont="1" applyFill="1" applyBorder="1" applyAlignment="1" applyProtection="1">
      <alignment horizontal="right" vertical="center"/>
      <protection locked="0"/>
    </xf>
    <xf numFmtId="0" fontId="12" fillId="2" borderId="0" xfId="0" applyFont="1" applyFill="1" applyAlignment="1" applyProtection="1">
      <alignment horizontal="right" vertical="center"/>
      <protection locked="0"/>
    </xf>
    <xf numFmtId="0" fontId="69" fillId="2" borderId="72" xfId="0" applyFont="1" applyFill="1" applyBorder="1" applyProtection="1">
      <alignment vertical="center"/>
      <protection locked="0"/>
    </xf>
    <xf numFmtId="0" fontId="62" fillId="2" borderId="73" xfId="0" applyFont="1" applyFill="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65" fillId="2" borderId="0" xfId="0" applyFont="1" applyFill="1" applyAlignment="1" applyProtection="1">
      <alignment horizontal="right" vertical="center"/>
      <protection locked="0"/>
    </xf>
    <xf numFmtId="0" fontId="62" fillId="2" borderId="72" xfId="0" applyFont="1" applyFill="1" applyBorder="1" applyAlignment="1" applyProtection="1">
      <alignment horizontal="right" vertical="center"/>
      <protection locked="0"/>
    </xf>
    <xf numFmtId="0" fontId="41" fillId="2" borderId="11" xfId="0" applyFont="1" applyFill="1" applyBorder="1" applyAlignment="1" applyProtection="1">
      <alignment horizontal="center" vertical="center"/>
      <protection locked="0"/>
    </xf>
    <xf numFmtId="0" fontId="63" fillId="2" borderId="0" xfId="0" applyFont="1" applyFill="1" applyAlignment="1" applyProtection="1">
      <alignment horizontal="right" vertical="center"/>
      <protection locked="0"/>
    </xf>
    <xf numFmtId="176" fontId="7" fillId="5" borderId="9" xfId="0" applyNumberFormat="1" applyFont="1" applyFill="1" applyBorder="1" applyAlignment="1" applyProtection="1">
      <alignment horizontal="center" vertical="center"/>
      <protection locked="0"/>
    </xf>
    <xf numFmtId="0" fontId="65" fillId="2" borderId="0" xfId="0" applyFont="1" applyFill="1" applyAlignment="1" applyProtection="1">
      <alignment horizontal="center" vertical="center"/>
      <protection locked="0"/>
    </xf>
    <xf numFmtId="0" fontId="5" fillId="5" borderId="36" xfId="0" applyFont="1" applyFill="1" applyBorder="1" applyProtection="1">
      <alignment vertical="center"/>
      <protection locked="0"/>
    </xf>
    <xf numFmtId="0" fontId="13" fillId="5" borderId="37" xfId="0" applyFont="1" applyFill="1" applyBorder="1" applyAlignment="1" applyProtection="1">
      <alignment horizontal="center" vertical="center"/>
      <protection locked="0"/>
    </xf>
    <xf numFmtId="0" fontId="43" fillId="5" borderId="102" xfId="0" applyFont="1" applyFill="1" applyBorder="1" applyAlignment="1" applyProtection="1">
      <alignment horizontal="center" vertical="center" shrinkToFit="1"/>
      <protection locked="0"/>
    </xf>
    <xf numFmtId="0" fontId="6" fillId="5" borderId="102" xfId="0" applyFont="1" applyFill="1" applyBorder="1" applyProtection="1">
      <alignment vertical="center"/>
      <protection locked="0"/>
    </xf>
    <xf numFmtId="0" fontId="6" fillId="5" borderId="38" xfId="0" applyFont="1" applyFill="1" applyBorder="1" applyProtection="1">
      <alignment vertical="center"/>
      <protection locked="0"/>
    </xf>
    <xf numFmtId="177" fontId="62" fillId="2" borderId="73" xfId="0" applyNumberFormat="1" applyFont="1" applyFill="1" applyBorder="1" applyAlignment="1" applyProtection="1">
      <alignment horizontal="left" vertical="center"/>
      <protection locked="0"/>
    </xf>
    <xf numFmtId="177" fontId="16" fillId="2" borderId="0" xfId="0" applyNumberFormat="1" applyFont="1" applyFill="1" applyProtection="1">
      <alignment vertical="center"/>
      <protection locked="0"/>
    </xf>
    <xf numFmtId="0" fontId="6" fillId="2" borderId="0" xfId="0" applyFont="1" applyFill="1" applyAlignment="1" applyProtection="1">
      <alignment horizontal="center" vertical="center"/>
      <protection locked="0"/>
    </xf>
    <xf numFmtId="0" fontId="41" fillId="2" borderId="41" xfId="0" applyFont="1" applyFill="1" applyBorder="1" applyProtection="1">
      <alignment vertical="center"/>
      <protection locked="0"/>
    </xf>
    <xf numFmtId="0" fontId="41" fillId="2" borderId="0" xfId="0" applyFont="1" applyFill="1" applyProtection="1">
      <alignment vertical="center"/>
      <protection locked="0"/>
    </xf>
    <xf numFmtId="49" fontId="41" fillId="2" borderId="40" xfId="0" applyNumberFormat="1" applyFont="1" applyFill="1" applyBorder="1" applyProtection="1">
      <alignment vertical="center"/>
      <protection locked="0"/>
    </xf>
    <xf numFmtId="0" fontId="41" fillId="2" borderId="0" xfId="0" applyFont="1" applyFill="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7" fillId="2" borderId="82" xfId="0" applyFont="1" applyFill="1" applyBorder="1" applyAlignment="1" applyProtection="1">
      <alignment horizontal="center" vertical="center"/>
      <protection locked="0"/>
    </xf>
    <xf numFmtId="0" fontId="7" fillId="5" borderId="0" xfId="0" applyFont="1" applyFill="1" applyProtection="1">
      <alignment vertical="center"/>
      <protection locked="0"/>
    </xf>
    <xf numFmtId="0" fontId="7" fillId="5" borderId="40" xfId="0" applyFont="1" applyFill="1" applyBorder="1" applyAlignment="1" applyProtection="1">
      <alignment horizontal="left" vertical="center" indent="1" shrinkToFit="1"/>
      <protection locked="0"/>
    </xf>
    <xf numFmtId="0" fontId="17" fillId="5" borderId="88" xfId="0" applyFont="1" applyFill="1" applyBorder="1" applyAlignment="1" applyProtection="1">
      <alignment horizontal="center" vertical="center"/>
      <protection locked="0"/>
    </xf>
    <xf numFmtId="0" fontId="17" fillId="0" borderId="84" xfId="0" applyFont="1" applyBorder="1" applyAlignment="1" applyProtection="1">
      <alignment horizontal="center" vertical="center"/>
      <protection locked="0"/>
    </xf>
    <xf numFmtId="0" fontId="43" fillId="0" borderId="88" xfId="0" applyFont="1" applyBorder="1" applyAlignment="1" applyProtection="1">
      <alignment horizontal="center" vertical="center" shrinkToFit="1"/>
      <protection locked="0"/>
    </xf>
    <xf numFmtId="0" fontId="43" fillId="0" borderId="89" xfId="0" applyFont="1" applyBorder="1" applyAlignment="1" applyProtection="1">
      <alignment horizontal="center" vertical="center" shrinkToFit="1"/>
      <protection locked="0"/>
    </xf>
    <xf numFmtId="0" fontId="11" fillId="5" borderId="68" xfId="0" applyFont="1" applyFill="1" applyBorder="1" applyAlignment="1" applyProtection="1">
      <alignment horizontal="center" vertical="center"/>
      <protection locked="0"/>
    </xf>
    <xf numFmtId="49" fontId="7" fillId="5" borderId="68" xfId="0" applyNumberFormat="1" applyFont="1" applyFill="1" applyBorder="1" applyAlignment="1" applyProtection="1">
      <alignment horizontal="center" vertical="center"/>
      <protection locked="0"/>
    </xf>
    <xf numFmtId="0" fontId="7" fillId="5" borderId="85" xfId="0" applyFont="1" applyFill="1" applyBorder="1" applyProtection="1">
      <alignment vertical="center"/>
      <protection locked="0"/>
    </xf>
    <xf numFmtId="0" fontId="66" fillId="2" borderId="0" xfId="0" applyFont="1" applyFill="1" applyAlignment="1" applyProtection="1">
      <alignment horizontal="right" vertical="center"/>
      <protection locked="0"/>
    </xf>
    <xf numFmtId="0" fontId="52" fillId="2" borderId="50" xfId="0" applyFont="1" applyFill="1" applyBorder="1" applyAlignment="1" applyProtection="1">
      <alignment horizontal="center" vertical="center"/>
      <protection locked="0"/>
    </xf>
    <xf numFmtId="0" fontId="45" fillId="2" borderId="51" xfId="0" applyFont="1" applyFill="1" applyBorder="1" applyAlignment="1" applyProtection="1">
      <alignment horizontal="center" vertical="center"/>
      <protection locked="0"/>
    </xf>
    <xf numFmtId="0" fontId="39" fillId="2" borderId="0" xfId="0" applyFont="1" applyFill="1" applyAlignment="1" applyProtection="1">
      <alignment horizontal="center" vertical="center"/>
      <protection locked="0"/>
    </xf>
    <xf numFmtId="0" fontId="7" fillId="5" borderId="10" xfId="0" applyFont="1" applyFill="1" applyBorder="1" applyProtection="1">
      <alignment vertical="center"/>
      <protection locked="0"/>
    </xf>
    <xf numFmtId="0" fontId="62" fillId="2" borderId="73" xfId="0" applyFont="1" applyFill="1" applyBorder="1" applyAlignment="1" applyProtection="1">
      <alignment horizontal="left"/>
      <protection locked="0"/>
    </xf>
    <xf numFmtId="0" fontId="5" fillId="5" borderId="10" xfId="0" applyFont="1" applyFill="1" applyBorder="1" applyProtection="1">
      <alignment vertical="center"/>
      <protection locked="0"/>
    </xf>
    <xf numFmtId="0" fontId="43" fillId="5" borderId="67" xfId="0" applyFont="1" applyFill="1" applyBorder="1" applyAlignment="1" applyProtection="1">
      <alignment horizontal="center" vertical="center" shrinkToFit="1"/>
      <protection locked="0"/>
    </xf>
    <xf numFmtId="0" fontId="41" fillId="2" borderId="62" xfId="0" applyFont="1" applyFill="1" applyBorder="1" applyAlignment="1" applyProtection="1">
      <protection locked="0"/>
    </xf>
    <xf numFmtId="0" fontId="70" fillId="2" borderId="11" xfId="0" applyFont="1" applyFill="1" applyBorder="1" applyAlignment="1" applyProtection="1">
      <alignment vertical="center" justifyLastLine="1"/>
      <protection locked="0"/>
    </xf>
    <xf numFmtId="0" fontId="2" fillId="2" borderId="73" xfId="0" applyFont="1" applyFill="1" applyBorder="1" applyProtection="1">
      <alignment vertical="center"/>
      <protection locked="0"/>
    </xf>
    <xf numFmtId="0" fontId="2" fillId="2" borderId="0" xfId="0" applyFont="1" applyFill="1" applyProtection="1">
      <alignment vertical="center"/>
      <protection locked="0"/>
    </xf>
    <xf numFmtId="0" fontId="70" fillId="2" borderId="72" xfId="0" applyFont="1" applyFill="1" applyBorder="1" applyAlignment="1" applyProtection="1">
      <alignment horizontal="right" vertical="center"/>
      <protection locked="0"/>
    </xf>
    <xf numFmtId="0" fontId="70" fillId="2" borderId="73" xfId="0" applyFont="1" applyFill="1" applyBorder="1" applyAlignment="1" applyProtection="1">
      <alignment horizontal="left" vertical="center"/>
      <protection locked="0"/>
    </xf>
    <xf numFmtId="0" fontId="2" fillId="2" borderId="0" xfId="0" applyFont="1" applyFill="1" applyAlignment="1" applyProtection="1">
      <alignment horizontal="right" vertical="center"/>
      <protection locked="0"/>
    </xf>
    <xf numFmtId="0" fontId="2" fillId="2" borderId="73" xfId="0" applyFont="1" applyFill="1" applyBorder="1" applyAlignment="1" applyProtection="1">
      <alignment horizontal="right" vertical="center"/>
      <protection locked="0"/>
    </xf>
    <xf numFmtId="0" fontId="5" fillId="2" borderId="72" xfId="0" applyFont="1" applyFill="1" applyBorder="1" applyAlignment="1" applyProtection="1">
      <protection locked="0"/>
    </xf>
    <xf numFmtId="0" fontId="7" fillId="2" borderId="0" xfId="0" applyFont="1" applyFill="1" applyAlignment="1" applyProtection="1">
      <alignment horizontal="right"/>
      <protection locked="0"/>
    </xf>
    <xf numFmtId="0" fontId="21" fillId="2" borderId="0" xfId="0" applyFont="1" applyFill="1" applyAlignment="1" applyProtection="1">
      <alignment horizontal="right" vertical="center" wrapText="1"/>
      <protection locked="0"/>
    </xf>
    <xf numFmtId="0" fontId="22" fillId="2" borderId="73" xfId="0" applyFont="1" applyFill="1" applyBorder="1" applyAlignment="1" applyProtection="1">
      <alignment horizontal="right" vertical="center" wrapText="1"/>
      <protection locked="0"/>
    </xf>
    <xf numFmtId="0" fontId="22" fillId="2" borderId="0" xfId="0" applyFont="1" applyFill="1" applyAlignment="1" applyProtection="1">
      <alignment horizontal="right" vertical="center" wrapText="1"/>
      <protection locked="0"/>
    </xf>
    <xf numFmtId="0" fontId="7" fillId="2" borderId="0" xfId="0" applyFont="1" applyFill="1" applyAlignment="1" applyProtection="1">
      <alignment horizontal="center" vertical="center"/>
      <protection locked="0"/>
    </xf>
    <xf numFmtId="41" fontId="7" fillId="2" borderId="0" xfId="0" applyNumberFormat="1" applyFont="1" applyFill="1" applyProtection="1">
      <alignment vertical="center"/>
      <protection locked="0"/>
    </xf>
    <xf numFmtId="0" fontId="23" fillId="2" borderId="0" xfId="0" applyFont="1" applyFill="1" applyAlignment="1" applyProtection="1">
      <alignment horizontal="right" vertical="top" wrapText="1"/>
      <protection locked="0"/>
    </xf>
    <xf numFmtId="0" fontId="24" fillId="2" borderId="73" xfId="0" applyFont="1" applyFill="1" applyBorder="1" applyAlignment="1" applyProtection="1">
      <alignment horizontal="right" vertical="top" wrapText="1"/>
      <protection locked="0"/>
    </xf>
    <xf numFmtId="0" fontId="24" fillId="2" borderId="0" xfId="0" applyFont="1" applyFill="1" applyAlignment="1" applyProtection="1">
      <alignment horizontal="right" vertical="top" wrapText="1"/>
      <protection locked="0"/>
    </xf>
    <xf numFmtId="0" fontId="7" fillId="2" borderId="11" xfId="0" applyFont="1" applyFill="1" applyBorder="1" applyAlignment="1" applyProtection="1">
      <alignment horizontal="right" vertical="center"/>
      <protection locked="0"/>
    </xf>
    <xf numFmtId="0" fontId="7" fillId="2" borderId="9" xfId="0" applyFont="1" applyFill="1" applyBorder="1" applyProtection="1">
      <alignment vertical="center"/>
      <protection locked="0"/>
    </xf>
    <xf numFmtId="0" fontId="7" fillId="2" borderId="9" xfId="0" applyFont="1" applyFill="1" applyBorder="1" applyAlignment="1" applyProtection="1">
      <alignment horizontal="left" vertical="center"/>
      <protection locked="0"/>
    </xf>
    <xf numFmtId="0" fontId="7" fillId="2" borderId="44" xfId="0" applyFont="1" applyFill="1" applyBorder="1" applyAlignment="1" applyProtection="1">
      <alignment horizontal="right" vertical="center"/>
      <protection locked="0"/>
    </xf>
    <xf numFmtId="0" fontId="7" fillId="2" borderId="39" xfId="0" applyFont="1" applyFill="1" applyBorder="1" applyProtection="1">
      <alignment vertical="center"/>
      <protection locked="0"/>
    </xf>
    <xf numFmtId="0" fontId="7" fillId="2" borderId="39" xfId="0" applyFont="1" applyFill="1" applyBorder="1" applyAlignment="1" applyProtection="1">
      <alignment horizontal="left" vertical="center"/>
      <protection locked="0"/>
    </xf>
    <xf numFmtId="0" fontId="7" fillId="2" borderId="98" xfId="0" applyFont="1" applyFill="1" applyBorder="1" applyProtection="1">
      <alignment vertical="center"/>
      <protection locked="0"/>
    </xf>
    <xf numFmtId="0" fontId="7" fillId="2" borderId="62" xfId="0" applyFont="1" applyFill="1" applyBorder="1" applyProtection="1">
      <alignment vertical="center"/>
      <protection locked="0"/>
    </xf>
    <xf numFmtId="0" fontId="62" fillId="2" borderId="62" xfId="0" applyFont="1" applyFill="1" applyBorder="1" applyAlignment="1" applyProtection="1">
      <alignment horizontal="right" vertical="center"/>
      <protection locked="0"/>
    </xf>
    <xf numFmtId="0" fontId="62" fillId="2" borderId="0" xfId="0" applyFont="1" applyFill="1" applyProtection="1">
      <alignment vertical="center"/>
      <protection locked="0"/>
    </xf>
    <xf numFmtId="0" fontId="7" fillId="2" borderId="0" xfId="0" applyFont="1" applyFill="1" applyAlignment="1" applyProtection="1">
      <alignment horizontal="left" vertical="top"/>
      <protection locked="0"/>
    </xf>
    <xf numFmtId="0" fontId="25" fillId="2" borderId="0" xfId="0" applyFont="1" applyFill="1" applyAlignment="1" applyProtection="1">
      <alignment horizontal="right" vertical="top"/>
      <protection locked="0"/>
    </xf>
    <xf numFmtId="0" fontId="6" fillId="2" borderId="0" xfId="0" applyFont="1" applyFill="1" applyAlignment="1" applyProtection="1">
      <alignment horizontal="center" vertical="center" textRotation="255"/>
      <protection locked="0"/>
    </xf>
    <xf numFmtId="0" fontId="6" fillId="2" borderId="0" xfId="0" applyFont="1" applyFill="1" applyAlignment="1" applyProtection="1">
      <alignment horizontal="center" vertical="center" wrapText="1"/>
      <protection locked="0"/>
    </xf>
    <xf numFmtId="0" fontId="6" fillId="2" borderId="0" xfId="0" applyFont="1" applyFill="1" applyAlignment="1" applyProtection="1">
      <alignment vertical="center" textRotation="255" shrinkToFit="1"/>
      <protection locked="0"/>
    </xf>
    <xf numFmtId="0" fontId="65" fillId="2" borderId="0" xfId="0" applyFont="1" applyFill="1" applyAlignment="1" applyProtection="1">
      <alignment horizontal="center" vertical="center" textRotation="255" shrinkToFit="1"/>
      <protection locked="0"/>
    </xf>
    <xf numFmtId="0" fontId="62" fillId="2" borderId="0" xfId="0" applyFont="1" applyFill="1" applyAlignment="1" applyProtection="1">
      <alignment vertical="center" textRotation="255"/>
      <protection locked="0"/>
    </xf>
    <xf numFmtId="0" fontId="5" fillId="2" borderId="74" xfId="0" applyFont="1" applyFill="1" applyBorder="1" applyProtection="1">
      <alignment vertical="center"/>
      <protection locked="0"/>
    </xf>
    <xf numFmtId="0" fontId="7" fillId="2" borderId="75" xfId="0" applyFont="1" applyFill="1" applyBorder="1" applyProtection="1">
      <alignment vertical="center"/>
      <protection locked="0"/>
    </xf>
    <xf numFmtId="0" fontId="7" fillId="2" borderId="75" xfId="0" applyFont="1" applyFill="1" applyBorder="1" applyAlignment="1" applyProtection="1">
      <alignment horizontal="right"/>
      <protection locked="0"/>
    </xf>
    <xf numFmtId="0" fontId="5" fillId="2" borderId="76" xfId="0" applyFont="1" applyFill="1" applyBorder="1" applyAlignment="1" applyProtection="1">
      <alignment horizontal="right"/>
      <protection locked="0"/>
    </xf>
    <xf numFmtId="0" fontId="5" fillId="2" borderId="0" xfId="0" applyFont="1" applyFill="1" applyAlignment="1" applyProtection="1">
      <alignment horizontal="right"/>
      <protection locked="0"/>
    </xf>
    <xf numFmtId="0" fontId="29" fillId="2" borderId="0" xfId="0" applyFont="1" applyFill="1" applyProtection="1">
      <alignment vertical="center"/>
      <protection locked="0"/>
    </xf>
    <xf numFmtId="0" fontId="62" fillId="2" borderId="0" xfId="0" applyFont="1" applyFill="1" applyAlignment="1" applyProtection="1">
      <alignment horizontal="right" vertical="top"/>
      <protection locked="0"/>
    </xf>
    <xf numFmtId="0" fontId="75" fillId="2" borderId="0" xfId="0" applyFont="1" applyFill="1" applyAlignment="1" applyProtection="1">
      <alignment vertical="top"/>
      <protection locked="0"/>
    </xf>
    <xf numFmtId="0" fontId="5" fillId="2" borderId="0" xfId="0" applyFont="1" applyFill="1" applyAlignment="1" applyProtection="1">
      <alignment vertical="top"/>
      <protection locked="0"/>
    </xf>
    <xf numFmtId="0" fontId="75" fillId="2" borderId="0" xfId="0" applyFont="1" applyFill="1" applyProtection="1">
      <alignment vertical="center"/>
      <protection locked="0"/>
    </xf>
    <xf numFmtId="0" fontId="5" fillId="2" borderId="0" xfId="0" applyFont="1" applyFill="1" applyAlignment="1" applyProtection="1">
      <alignment vertical="top" wrapText="1"/>
      <protection locked="0"/>
    </xf>
    <xf numFmtId="0" fontId="68" fillId="2" borderId="0" xfId="0" applyFont="1" applyFill="1" applyAlignment="1" applyProtection="1">
      <alignment horizontal="left" vertical="top" wrapText="1"/>
      <protection locked="0"/>
    </xf>
    <xf numFmtId="0" fontId="62" fillId="2" borderId="0" xfId="0" applyFont="1" applyFill="1" applyAlignment="1" applyProtection="1">
      <alignment horizontal="right" vertical="center"/>
      <protection locked="0"/>
    </xf>
    <xf numFmtId="0" fontId="68" fillId="2" borderId="0" xfId="0" applyFont="1" applyFill="1" applyAlignment="1" applyProtection="1">
      <alignment vertical="top"/>
      <protection locked="0"/>
    </xf>
    <xf numFmtId="0" fontId="69" fillId="2" borderId="0" xfId="0" applyFont="1" applyFill="1" applyProtection="1">
      <alignment vertical="center"/>
      <protection locked="0"/>
    </xf>
    <xf numFmtId="0" fontId="68" fillId="2" borderId="0" xfId="0" applyFont="1" applyFill="1" applyAlignment="1" applyProtection="1">
      <alignment horizontal="center" vertical="center"/>
      <protection locked="0"/>
    </xf>
    <xf numFmtId="0" fontId="68" fillId="2" borderId="0" xfId="0" applyFont="1" applyFill="1" applyAlignment="1" applyProtection="1">
      <alignment horizontal="left" vertical="top"/>
      <protection locked="0"/>
    </xf>
    <xf numFmtId="0" fontId="72" fillId="2" borderId="0" xfId="0" applyFont="1" applyFill="1" applyAlignment="1" applyProtection="1">
      <alignment horizontal="right" vertical="top"/>
      <protection locked="0"/>
    </xf>
    <xf numFmtId="0" fontId="68" fillId="2" borderId="0" xfId="0" applyFont="1" applyFill="1" applyAlignment="1" applyProtection="1">
      <alignment vertical="top" wrapText="1"/>
      <protection locked="0"/>
    </xf>
    <xf numFmtId="0" fontId="35" fillId="2" borderId="0" xfId="0" applyFont="1" applyFill="1" applyAlignment="1" applyProtection="1">
      <alignment vertical="top"/>
      <protection locked="0"/>
    </xf>
    <xf numFmtId="0" fontId="28" fillId="2" borderId="0" xfId="0" applyFont="1" applyFill="1" applyAlignment="1" applyProtection="1">
      <alignment horizontal="right" vertical="top"/>
      <protection locked="0"/>
    </xf>
    <xf numFmtId="0" fontId="68" fillId="2" borderId="0" xfId="0" applyFont="1" applyFill="1" applyAlignment="1" applyProtection="1">
      <alignment horizontal="center" vertical="top"/>
      <protection locked="0"/>
    </xf>
    <xf numFmtId="0" fontId="67" fillId="2" borderId="0" xfId="0" applyFont="1" applyFill="1" applyAlignment="1" applyProtection="1">
      <alignment horizontal="center" vertical="top"/>
      <protection locked="0"/>
    </xf>
    <xf numFmtId="0" fontId="88" fillId="2" borderId="64" xfId="0" applyFont="1" applyFill="1" applyBorder="1" applyAlignment="1" applyProtection="1">
      <alignment horizontal="center" vertical="center"/>
      <protection hidden="1"/>
    </xf>
    <xf numFmtId="0" fontId="81" fillId="2" borderId="132" xfId="0" applyFont="1" applyFill="1" applyBorder="1" applyAlignment="1" applyProtection="1">
      <alignment horizontal="center" vertical="center"/>
      <protection hidden="1"/>
    </xf>
    <xf numFmtId="0" fontId="15" fillId="5" borderId="11" xfId="0" applyFont="1" applyFill="1" applyBorder="1" applyAlignment="1" applyProtection="1">
      <alignment horizontal="left" vertical="center" indent="1" shrinkToFit="1"/>
      <protection locked="0"/>
    </xf>
    <xf numFmtId="0" fontId="15" fillId="5" borderId="9" xfId="0" applyFont="1" applyFill="1" applyBorder="1" applyAlignment="1" applyProtection="1">
      <alignment horizontal="left" vertical="center" indent="1" shrinkToFit="1"/>
      <protection locked="0"/>
    </xf>
    <xf numFmtId="49" fontId="15" fillId="5" borderId="11" xfId="0" applyNumberFormat="1" applyFont="1" applyFill="1" applyBorder="1" applyAlignment="1" applyProtection="1">
      <alignment horizontal="left" vertical="center" wrapText="1" indent="1"/>
      <protection locked="0"/>
    </xf>
    <xf numFmtId="0" fontId="54" fillId="5" borderId="9" xfId="0" applyFont="1" applyFill="1" applyBorder="1" applyAlignment="1" applyProtection="1">
      <alignment horizontal="left" vertical="center" wrapText="1" indent="1"/>
      <protection locked="0"/>
    </xf>
    <xf numFmtId="0" fontId="54" fillId="5" borderId="10" xfId="0" applyFont="1" applyFill="1" applyBorder="1" applyAlignment="1" applyProtection="1">
      <alignment horizontal="left" vertical="center" wrapText="1" indent="1"/>
      <protection locked="0"/>
    </xf>
    <xf numFmtId="0" fontId="54" fillId="5" borderId="11" xfId="0" applyFont="1" applyFill="1" applyBorder="1" applyAlignment="1" applyProtection="1">
      <alignment horizontal="left" vertical="center" wrapText="1" indent="1"/>
      <protection locked="0"/>
    </xf>
    <xf numFmtId="0" fontId="14" fillId="5" borderId="11" xfId="0" applyFont="1" applyFill="1" applyBorder="1" applyAlignment="1" applyProtection="1">
      <alignment horizontal="right" vertical="center" indent="1" shrinkToFit="1"/>
      <protection locked="0"/>
    </xf>
    <xf numFmtId="0" fontId="14" fillId="5" borderId="9" xfId="0" applyFont="1" applyFill="1" applyBorder="1" applyAlignment="1" applyProtection="1">
      <alignment horizontal="right" vertical="center" indent="1" shrinkToFit="1"/>
      <protection locked="0"/>
    </xf>
    <xf numFmtId="0" fontId="14" fillId="5" borderId="10" xfId="0" applyFont="1" applyFill="1" applyBorder="1" applyAlignment="1" applyProtection="1">
      <alignment horizontal="right" vertical="center" indent="1" shrinkToFit="1"/>
      <protection locked="0"/>
    </xf>
    <xf numFmtId="0" fontId="14" fillId="5" borderId="41" xfId="0" applyFont="1" applyFill="1" applyBorder="1" applyAlignment="1" applyProtection="1">
      <alignment horizontal="left" vertical="center" indent="1" shrinkToFit="1"/>
      <protection locked="0"/>
    </xf>
    <xf numFmtId="0" fontId="14" fillId="5" borderId="0" xfId="0" applyFont="1" applyFill="1" applyAlignment="1" applyProtection="1">
      <alignment horizontal="left" vertical="center" indent="1" shrinkToFit="1"/>
      <protection locked="0"/>
    </xf>
    <xf numFmtId="0" fontId="14" fillId="5" borderId="40" xfId="0" applyFont="1" applyFill="1" applyBorder="1" applyAlignment="1" applyProtection="1">
      <alignment horizontal="left" vertical="center" indent="1" shrinkToFit="1"/>
      <protection locked="0"/>
    </xf>
    <xf numFmtId="0" fontId="7" fillId="2" borderId="48" xfId="0" applyFont="1" applyFill="1" applyBorder="1" applyAlignment="1" applyProtection="1">
      <alignment horizontal="center" vertical="center"/>
      <protection hidden="1"/>
    </xf>
    <xf numFmtId="0" fontId="7" fillId="2" borderId="49" xfId="0" applyFont="1" applyFill="1" applyBorder="1" applyAlignment="1" applyProtection="1">
      <alignment horizontal="center" vertical="center"/>
      <protection hidden="1"/>
    </xf>
    <xf numFmtId="0" fontId="7" fillId="2" borderId="91" xfId="0" applyFont="1" applyFill="1" applyBorder="1" applyAlignment="1" applyProtection="1">
      <alignment horizontal="center" vertical="center"/>
      <protection hidden="1"/>
    </xf>
    <xf numFmtId="0" fontId="7" fillId="2" borderId="47" xfId="0" applyFont="1" applyFill="1" applyBorder="1" applyAlignment="1" applyProtection="1">
      <alignment horizontal="center" vertical="center"/>
      <protection hidden="1"/>
    </xf>
    <xf numFmtId="0" fontId="7" fillId="2" borderId="14" xfId="0" applyFont="1" applyFill="1" applyBorder="1" applyAlignment="1" applyProtection="1">
      <alignment horizontal="center" vertical="center"/>
      <protection hidden="1"/>
    </xf>
    <xf numFmtId="0" fontId="7" fillId="2" borderId="82" xfId="0" applyFont="1" applyFill="1" applyBorder="1" applyAlignment="1" applyProtection="1">
      <alignment horizontal="center" vertical="center"/>
      <protection hidden="1"/>
    </xf>
    <xf numFmtId="0" fontId="7" fillId="2" borderId="41" xfId="0" applyFont="1" applyFill="1" applyBorder="1" applyAlignment="1" applyProtection="1">
      <alignment horizontal="center" vertical="center"/>
      <protection hidden="1"/>
    </xf>
    <xf numFmtId="0" fontId="7" fillId="2" borderId="0" xfId="0" applyFont="1" applyFill="1" applyAlignment="1" applyProtection="1">
      <alignment horizontal="center" vertical="center"/>
      <protection hidden="1"/>
    </xf>
    <xf numFmtId="0" fontId="7" fillId="2" borderId="40" xfId="0" applyFont="1" applyFill="1" applyBorder="1" applyAlignment="1" applyProtection="1">
      <alignment horizontal="center" vertical="center"/>
      <protection hidden="1"/>
    </xf>
    <xf numFmtId="0" fontId="7" fillId="2" borderId="11"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7" fillId="2" borderId="11" xfId="0" applyFont="1" applyFill="1" applyBorder="1" applyAlignment="1" applyProtection="1">
      <alignment horizontal="center" vertical="center" wrapText="1"/>
      <protection hidden="1"/>
    </xf>
    <xf numFmtId="0" fontId="6" fillId="2" borderId="10" xfId="0" applyFont="1" applyFill="1" applyBorder="1" applyProtection="1">
      <alignment vertical="center"/>
      <protection hidden="1"/>
    </xf>
    <xf numFmtId="0" fontId="6" fillId="2" borderId="11" xfId="0" applyFont="1" applyFill="1" applyBorder="1" applyProtection="1">
      <alignment vertical="center"/>
      <protection hidden="1"/>
    </xf>
    <xf numFmtId="0" fontId="6" fillId="2" borderId="9" xfId="0" applyFont="1" applyFill="1" applyBorder="1" applyProtection="1">
      <alignment vertical="center"/>
      <protection hidden="1"/>
    </xf>
    <xf numFmtId="0" fontId="6" fillId="2" borderId="10" xfId="0" applyFont="1" applyFill="1" applyBorder="1" applyAlignment="1" applyProtection="1">
      <alignment horizontal="center" vertical="center"/>
      <protection hidden="1"/>
    </xf>
    <xf numFmtId="0" fontId="7" fillId="2" borderId="9" xfId="0" applyFont="1" applyFill="1" applyBorder="1" applyAlignment="1" applyProtection="1">
      <alignment horizontal="center" vertical="center"/>
      <protection hidden="1"/>
    </xf>
    <xf numFmtId="0" fontId="7" fillId="2" borderId="10" xfId="0" applyFont="1" applyFill="1" applyBorder="1" applyAlignment="1" applyProtection="1">
      <alignment horizontal="center" vertical="center"/>
      <protection hidden="1"/>
    </xf>
    <xf numFmtId="0" fontId="19" fillId="5" borderId="47" xfId="0" applyFont="1" applyFill="1" applyBorder="1" applyAlignment="1" applyProtection="1">
      <alignment horizontal="left" vertical="center" indent="1" shrinkToFit="1"/>
      <protection locked="0"/>
    </xf>
    <xf numFmtId="0" fontId="19" fillId="5" borderId="14" xfId="0" applyFont="1" applyFill="1" applyBorder="1" applyAlignment="1" applyProtection="1">
      <alignment horizontal="left" vertical="center" indent="1" shrinkToFit="1"/>
      <protection locked="0"/>
    </xf>
    <xf numFmtId="0" fontId="19" fillId="5" borderId="82" xfId="0" applyFont="1" applyFill="1" applyBorder="1" applyAlignment="1" applyProtection="1">
      <alignment horizontal="left" vertical="center" indent="1" shrinkToFit="1"/>
      <protection locked="0"/>
    </xf>
    <xf numFmtId="49" fontId="19" fillId="5" borderId="41" xfId="0" applyNumberFormat="1" applyFont="1" applyFill="1" applyBorder="1" applyAlignment="1" applyProtection="1">
      <alignment horizontal="left" vertical="center" indent="1" shrinkToFit="1"/>
      <protection locked="0"/>
    </xf>
    <xf numFmtId="49" fontId="19" fillId="5" borderId="0" xfId="0" applyNumberFormat="1" applyFont="1" applyFill="1" applyAlignment="1" applyProtection="1">
      <alignment horizontal="left" vertical="center" indent="1" shrinkToFit="1"/>
      <protection locked="0"/>
    </xf>
    <xf numFmtId="49" fontId="19" fillId="5" borderId="40" xfId="0" applyNumberFormat="1" applyFont="1" applyFill="1" applyBorder="1" applyAlignment="1" applyProtection="1">
      <alignment horizontal="left" vertical="center" indent="1" shrinkToFit="1"/>
      <protection locked="0"/>
    </xf>
    <xf numFmtId="178" fontId="15" fillId="2" borderId="9" xfId="0" applyNumberFormat="1" applyFont="1" applyFill="1" applyBorder="1" applyAlignment="1" applyProtection="1">
      <alignment vertical="center" shrinkToFit="1"/>
      <protection hidden="1"/>
    </xf>
    <xf numFmtId="178" fontId="14" fillId="2" borderId="9" xfId="0" applyNumberFormat="1" applyFont="1" applyFill="1" applyBorder="1" applyAlignment="1" applyProtection="1">
      <alignment vertical="center" shrinkToFit="1"/>
      <protection hidden="1"/>
    </xf>
    <xf numFmtId="178" fontId="14" fillId="2" borderId="10" xfId="0" applyNumberFormat="1" applyFont="1" applyFill="1" applyBorder="1" applyAlignment="1" applyProtection="1">
      <alignment vertical="center" shrinkToFit="1"/>
      <protection hidden="1"/>
    </xf>
    <xf numFmtId="180" fontId="15" fillId="4" borderId="11" xfId="0" applyNumberFormat="1" applyFont="1" applyFill="1" applyBorder="1" applyAlignment="1" applyProtection="1">
      <alignment horizontal="center" vertical="center" shrinkToFit="1"/>
      <protection locked="0"/>
    </xf>
    <xf numFmtId="0" fontId="0" fillId="4" borderId="9" xfId="0" applyFill="1" applyBorder="1" applyAlignment="1" applyProtection="1">
      <alignment horizontal="center" vertical="center" shrinkToFit="1"/>
      <protection locked="0"/>
    </xf>
    <xf numFmtId="0" fontId="0" fillId="4" borderId="10" xfId="0" applyFill="1" applyBorder="1" applyAlignment="1" applyProtection="1">
      <alignment horizontal="center" vertical="center" shrinkToFit="1"/>
      <protection locked="0"/>
    </xf>
    <xf numFmtId="49" fontId="36" fillId="4" borderId="35" xfId="0" applyNumberFormat="1" applyFont="1" applyFill="1" applyBorder="1" applyAlignment="1" applyProtection="1">
      <alignment horizontal="left" vertical="center" wrapText="1" indent="1"/>
      <protection locked="0"/>
    </xf>
    <xf numFmtId="184" fontId="15" fillId="4" borderId="11" xfId="0" applyNumberFormat="1" applyFont="1" applyFill="1" applyBorder="1" applyAlignment="1" applyProtection="1">
      <alignment horizontal="right" vertical="center" shrinkToFit="1"/>
      <protection locked="0"/>
    </xf>
    <xf numFmtId="184" fontId="15" fillId="4" borderId="9" xfId="0" applyNumberFormat="1" applyFont="1" applyFill="1" applyBorder="1" applyAlignment="1" applyProtection="1">
      <alignment horizontal="right" vertical="center" shrinkToFit="1"/>
      <protection locked="0"/>
    </xf>
    <xf numFmtId="184" fontId="15" fillId="4" borderId="10" xfId="0" applyNumberFormat="1" applyFont="1" applyFill="1" applyBorder="1" applyAlignment="1" applyProtection="1">
      <alignment horizontal="right" vertical="center" shrinkToFit="1"/>
      <protection locked="0"/>
    </xf>
    <xf numFmtId="178" fontId="15" fillId="2" borderId="11" xfId="0" applyNumberFormat="1" applyFont="1" applyFill="1" applyBorder="1" applyAlignment="1" applyProtection="1">
      <alignment vertical="center" shrinkToFit="1"/>
      <protection hidden="1"/>
    </xf>
    <xf numFmtId="178" fontId="15" fillId="2" borderId="10" xfId="0" applyNumberFormat="1" applyFont="1" applyFill="1" applyBorder="1" applyAlignment="1" applyProtection="1">
      <alignment vertical="center" shrinkToFit="1"/>
      <protection hidden="1"/>
    </xf>
    <xf numFmtId="184" fontId="15" fillId="4" borderId="11" xfId="0" applyNumberFormat="1" applyFont="1" applyFill="1" applyBorder="1" applyAlignment="1" applyProtection="1">
      <alignment vertical="center" shrinkToFit="1"/>
      <protection locked="0"/>
    </xf>
    <xf numFmtId="184" fontId="0" fillId="4" borderId="9" xfId="0" applyNumberFormat="1" applyFill="1" applyBorder="1" applyAlignment="1" applyProtection="1">
      <alignment vertical="center" shrinkToFit="1"/>
      <protection locked="0"/>
    </xf>
    <xf numFmtId="184" fontId="0" fillId="4" borderId="10" xfId="0" applyNumberFormat="1" applyFill="1" applyBorder="1" applyAlignment="1" applyProtection="1">
      <alignment vertical="center" shrinkToFit="1"/>
      <protection locked="0"/>
    </xf>
    <xf numFmtId="13" fontId="15" fillId="4" borderId="35" xfId="0" applyNumberFormat="1" applyFont="1" applyFill="1" applyBorder="1" applyAlignment="1" applyProtection="1">
      <alignment horizontal="center" vertical="center" shrinkToFit="1"/>
      <protection locked="0"/>
    </xf>
    <xf numFmtId="41" fontId="15" fillId="4" borderId="35" xfId="0" applyNumberFormat="1" applyFont="1" applyFill="1" applyBorder="1" applyAlignment="1" applyProtection="1">
      <alignment horizontal="center" vertical="center" shrinkToFit="1"/>
      <protection locked="0"/>
    </xf>
    <xf numFmtId="0" fontId="7" fillId="2" borderId="84" xfId="0" applyFont="1" applyFill="1" applyBorder="1" applyAlignment="1" applyProtection="1">
      <alignment horizontal="center" vertical="center"/>
      <protection hidden="1"/>
    </xf>
    <xf numFmtId="0" fontId="7" fillId="2" borderId="68" xfId="0" applyFont="1" applyFill="1" applyBorder="1" applyAlignment="1" applyProtection="1">
      <alignment horizontal="center" vertical="center"/>
      <protection hidden="1"/>
    </xf>
    <xf numFmtId="0" fontId="7" fillId="2" borderId="85" xfId="0" applyFont="1" applyFill="1" applyBorder="1" applyAlignment="1" applyProtection="1">
      <alignment horizontal="center" vertical="center"/>
      <protection hidden="1"/>
    </xf>
    <xf numFmtId="0" fontId="7" fillId="2" borderId="11" xfId="0" applyFont="1" applyFill="1" applyBorder="1" applyAlignment="1" applyProtection="1">
      <alignment horizontal="left" vertical="top"/>
      <protection hidden="1"/>
    </xf>
    <xf numFmtId="0" fontId="26" fillId="2" borderId="9" xfId="0" applyFont="1" applyFill="1" applyBorder="1" applyAlignment="1" applyProtection="1">
      <alignment horizontal="left" vertical="top"/>
      <protection hidden="1"/>
    </xf>
    <xf numFmtId="0" fontId="26" fillId="2" borderId="10" xfId="0" applyFont="1" applyFill="1" applyBorder="1" applyAlignment="1" applyProtection="1">
      <alignment horizontal="left" vertical="top"/>
      <protection hidden="1"/>
    </xf>
    <xf numFmtId="182" fontId="15" fillId="5" borderId="11" xfId="0" applyNumberFormat="1" applyFont="1" applyFill="1" applyBorder="1" applyAlignment="1" applyProtection="1">
      <alignment horizontal="center" vertical="top" shrinkToFit="1"/>
      <protection locked="0"/>
    </xf>
    <xf numFmtId="0" fontId="27" fillId="5" borderId="9" xfId="0" applyFont="1" applyFill="1" applyBorder="1" applyAlignment="1" applyProtection="1">
      <alignment vertical="top" shrinkToFit="1"/>
      <protection locked="0"/>
    </xf>
    <xf numFmtId="0" fontId="27" fillId="5" borderId="10" xfId="0" applyFont="1" applyFill="1" applyBorder="1" applyAlignment="1" applyProtection="1">
      <alignment vertical="top" shrinkToFit="1"/>
      <protection locked="0"/>
    </xf>
    <xf numFmtId="9" fontId="7" fillId="2" borderId="9" xfId="0" applyNumberFormat="1" applyFont="1" applyFill="1" applyBorder="1" applyAlignment="1" applyProtection="1">
      <alignment horizontal="right" vertical="center" shrinkToFit="1"/>
      <protection hidden="1"/>
    </xf>
    <xf numFmtId="0" fontId="26" fillId="2" borderId="9" xfId="0" applyFont="1" applyFill="1" applyBorder="1" applyAlignment="1" applyProtection="1">
      <alignment horizontal="right" vertical="center" shrinkToFit="1"/>
      <protection hidden="1"/>
    </xf>
    <xf numFmtId="41" fontId="7" fillId="2" borderId="9" xfId="0" applyNumberFormat="1" applyFont="1" applyFill="1" applyBorder="1" applyAlignment="1" applyProtection="1">
      <alignment horizontal="right" vertical="center"/>
      <protection hidden="1"/>
    </xf>
    <xf numFmtId="0" fontId="6" fillId="2" borderId="9" xfId="0" applyFont="1" applyFill="1" applyBorder="1" applyAlignment="1" applyProtection="1">
      <alignment horizontal="right" vertical="center"/>
      <protection hidden="1"/>
    </xf>
    <xf numFmtId="178" fontId="15" fillId="4" borderId="9" xfId="0" applyNumberFormat="1" applyFont="1" applyFill="1" applyBorder="1" applyAlignment="1" applyProtection="1">
      <alignment vertical="center" shrinkToFit="1"/>
      <protection locked="0"/>
    </xf>
    <xf numFmtId="178" fontId="15" fillId="4" borderId="10" xfId="0" applyNumberFormat="1" applyFont="1" applyFill="1" applyBorder="1" applyAlignment="1" applyProtection="1">
      <alignment vertical="center" shrinkToFit="1"/>
      <protection locked="0"/>
    </xf>
    <xf numFmtId="0" fontId="7" fillId="2" borderId="62" xfId="0" applyFont="1" applyFill="1" applyBorder="1" applyAlignment="1" applyProtection="1">
      <alignment horizontal="center" vertical="center"/>
      <protection hidden="1"/>
    </xf>
    <xf numFmtId="178" fontId="15" fillId="2" borderId="62" xfId="0" applyNumberFormat="1" applyFont="1" applyFill="1" applyBorder="1" applyAlignment="1" applyProtection="1">
      <alignment vertical="center" shrinkToFit="1"/>
      <protection hidden="1"/>
    </xf>
    <xf numFmtId="178" fontId="15" fillId="2" borderId="99" xfId="0" applyNumberFormat="1" applyFont="1" applyFill="1" applyBorder="1" applyAlignment="1" applyProtection="1">
      <alignment vertical="center" shrinkToFit="1"/>
      <protection hidden="1"/>
    </xf>
    <xf numFmtId="41" fontId="7" fillId="2" borderId="62" xfId="0" applyNumberFormat="1" applyFont="1" applyFill="1" applyBorder="1" applyAlignment="1" applyProtection="1">
      <alignment horizontal="left" vertical="center"/>
      <protection hidden="1"/>
    </xf>
    <xf numFmtId="0" fontId="7" fillId="2" borderId="62" xfId="0" applyFont="1" applyFill="1" applyBorder="1" applyAlignment="1" applyProtection="1">
      <alignment horizontal="left" vertical="center"/>
      <protection hidden="1"/>
    </xf>
    <xf numFmtId="0" fontId="7" fillId="2" borderId="62" xfId="0" applyFont="1" applyFill="1" applyBorder="1" applyAlignment="1" applyProtection="1">
      <alignment horizontal="right" vertical="center" shrinkToFit="1"/>
      <protection hidden="1"/>
    </xf>
    <xf numFmtId="0" fontId="6" fillId="2" borderId="62" xfId="0" applyFont="1" applyFill="1" applyBorder="1" applyAlignment="1" applyProtection="1">
      <alignment horizontal="right" vertical="center" shrinkToFit="1"/>
      <protection hidden="1"/>
    </xf>
    <xf numFmtId="0" fontId="7" fillId="2" borderId="0" xfId="0" applyFont="1" applyFill="1" applyAlignment="1" applyProtection="1">
      <alignment vertical="top"/>
      <protection hidden="1"/>
    </xf>
    <xf numFmtId="0" fontId="6" fillId="2" borderId="0" xfId="0" applyFont="1" applyFill="1" applyAlignment="1" applyProtection="1">
      <alignment vertical="top"/>
      <protection hidden="1"/>
    </xf>
    <xf numFmtId="9" fontId="25" fillId="2" borderId="39" xfId="0" applyNumberFormat="1" applyFont="1" applyFill="1" applyBorder="1" applyAlignment="1" applyProtection="1">
      <alignment horizontal="right" vertical="center" shrinkToFit="1"/>
      <protection hidden="1"/>
    </xf>
    <xf numFmtId="0" fontId="80" fillId="2" borderId="39" xfId="0" applyFont="1" applyFill="1" applyBorder="1" applyAlignment="1" applyProtection="1">
      <alignment horizontal="right" vertical="center" shrinkToFit="1"/>
      <protection hidden="1"/>
    </xf>
    <xf numFmtId="178" fontId="15" fillId="2" borderId="39" xfId="0" applyNumberFormat="1" applyFont="1" applyFill="1" applyBorder="1" applyAlignment="1" applyProtection="1">
      <alignment vertical="center" shrinkToFit="1"/>
      <protection hidden="1"/>
    </xf>
    <xf numFmtId="178" fontId="15" fillId="2" borderId="42" xfId="0" applyNumberFormat="1" applyFont="1" applyFill="1" applyBorder="1" applyAlignment="1" applyProtection="1">
      <alignment vertical="center" shrinkToFit="1"/>
      <protection hidden="1"/>
    </xf>
    <xf numFmtId="41" fontId="7" fillId="2" borderId="39" xfId="0" applyNumberFormat="1" applyFont="1" applyFill="1" applyBorder="1" applyAlignment="1" applyProtection="1">
      <alignment horizontal="right" vertical="center"/>
      <protection hidden="1"/>
    </xf>
    <xf numFmtId="0" fontId="6" fillId="2" borderId="39" xfId="0" applyFont="1" applyFill="1" applyBorder="1" applyAlignment="1" applyProtection="1">
      <alignment horizontal="right" vertical="center"/>
      <protection hidden="1"/>
    </xf>
    <xf numFmtId="178" fontId="15" fillId="4" borderId="39" xfId="0" applyNumberFormat="1" applyFont="1" applyFill="1" applyBorder="1" applyAlignment="1" applyProtection="1">
      <alignment vertical="center" shrinkToFit="1"/>
      <protection locked="0"/>
    </xf>
    <xf numFmtId="178" fontId="14" fillId="4" borderId="39" xfId="0" applyNumberFormat="1" applyFont="1" applyFill="1" applyBorder="1" applyAlignment="1" applyProtection="1">
      <alignment vertical="center" shrinkToFit="1"/>
      <protection locked="0"/>
    </xf>
    <xf numFmtId="178" fontId="14" fillId="4" borderId="42" xfId="0" applyNumberFormat="1" applyFont="1" applyFill="1" applyBorder="1" applyAlignment="1" applyProtection="1">
      <alignment vertical="center" shrinkToFit="1"/>
      <protection locked="0"/>
    </xf>
    <xf numFmtId="0" fontId="7" fillId="2" borderId="11" xfId="0" applyFont="1" applyFill="1" applyBorder="1" applyAlignment="1" applyProtection="1">
      <alignment horizontal="right" vertical="center"/>
      <protection hidden="1"/>
    </xf>
    <xf numFmtId="49" fontId="15" fillId="4" borderId="35" xfId="0" applyNumberFormat="1" applyFont="1" applyFill="1" applyBorder="1" applyAlignment="1" applyProtection="1">
      <alignment horizontal="center" vertical="center" shrinkToFit="1"/>
      <protection locked="0"/>
    </xf>
    <xf numFmtId="0" fontId="21" fillId="2" borderId="0" xfId="0" applyFont="1" applyFill="1" applyAlignment="1" applyProtection="1">
      <alignment horizontal="right" vertical="center" wrapText="1"/>
      <protection hidden="1"/>
    </xf>
    <xf numFmtId="0" fontId="7" fillId="2" borderId="35" xfId="0" applyFont="1" applyFill="1" applyBorder="1" applyAlignment="1" applyProtection="1">
      <alignment horizontal="distributed" vertical="center" justifyLastLine="1"/>
      <protection hidden="1"/>
    </xf>
    <xf numFmtId="0" fontId="6" fillId="2" borderId="35" xfId="0" applyFont="1" applyFill="1" applyBorder="1" applyAlignment="1" applyProtection="1">
      <alignment horizontal="distributed" vertical="center" justifyLastLine="1"/>
      <protection hidden="1"/>
    </xf>
    <xf numFmtId="0" fontId="7" fillId="2" borderId="35" xfId="0" applyFont="1" applyFill="1" applyBorder="1" applyAlignment="1" applyProtection="1">
      <alignment horizontal="center" vertical="center"/>
      <protection hidden="1"/>
    </xf>
    <xf numFmtId="0" fontId="6" fillId="2" borderId="35" xfId="0" applyFont="1" applyFill="1" applyBorder="1" applyAlignment="1" applyProtection="1">
      <alignment horizontal="center" vertical="center"/>
      <protection hidden="1"/>
    </xf>
    <xf numFmtId="0" fontId="6" fillId="2" borderId="11" xfId="0" applyFont="1" applyFill="1" applyBorder="1" applyAlignment="1" applyProtection="1">
      <alignment horizontal="center" vertical="center"/>
      <protection hidden="1"/>
    </xf>
    <xf numFmtId="0" fontId="6" fillId="2" borderId="14" xfId="0" applyFont="1" applyFill="1" applyBorder="1" applyAlignment="1" applyProtection="1">
      <alignment horizontal="center" vertical="center"/>
      <protection hidden="1"/>
    </xf>
    <xf numFmtId="0" fontId="26" fillId="2" borderId="14" xfId="0" applyFont="1" applyFill="1" applyBorder="1" applyAlignment="1" applyProtection="1">
      <alignment horizontal="center" vertical="center"/>
      <protection hidden="1"/>
    </xf>
    <xf numFmtId="0" fontId="7" fillId="2" borderId="84" xfId="0" applyFont="1" applyFill="1" applyBorder="1" applyAlignment="1" applyProtection="1">
      <alignment horizontal="distributed" vertical="center" indent="1"/>
      <protection hidden="1"/>
    </xf>
    <xf numFmtId="0" fontId="7" fillId="2" borderId="68" xfId="0" applyFont="1" applyFill="1" applyBorder="1" applyAlignment="1" applyProtection="1">
      <alignment horizontal="distributed" vertical="center" indent="1"/>
      <protection hidden="1"/>
    </xf>
    <xf numFmtId="0" fontId="6" fillId="2" borderId="85" xfId="0" applyFont="1" applyFill="1" applyBorder="1" applyAlignment="1" applyProtection="1">
      <alignment horizontal="distributed" vertical="center" indent="1"/>
      <protection hidden="1"/>
    </xf>
    <xf numFmtId="49" fontId="19" fillId="5" borderId="68" xfId="0" applyNumberFormat="1" applyFont="1" applyFill="1" applyBorder="1" applyAlignment="1" applyProtection="1">
      <alignment horizontal="center" vertical="center"/>
      <protection locked="0"/>
    </xf>
    <xf numFmtId="0" fontId="43" fillId="5" borderId="84" xfId="0" applyFont="1" applyFill="1" applyBorder="1" applyAlignment="1" applyProtection="1">
      <alignment horizontal="center" vertical="center" shrinkToFit="1"/>
      <protection locked="0"/>
    </xf>
    <xf numFmtId="0" fontId="43" fillId="5" borderId="101" xfId="0" applyFont="1" applyFill="1" applyBorder="1" applyAlignment="1" applyProtection="1">
      <alignment horizontal="center" vertical="center" shrinkToFit="1"/>
      <protection locked="0"/>
    </xf>
    <xf numFmtId="49" fontId="44" fillId="5" borderId="68" xfId="0" applyNumberFormat="1" applyFont="1" applyFill="1" applyBorder="1" applyAlignment="1" applyProtection="1">
      <alignment horizontal="center" vertical="center"/>
      <protection locked="0"/>
    </xf>
    <xf numFmtId="0" fontId="7" fillId="2" borderId="62" xfId="0" applyFont="1" applyFill="1" applyBorder="1" applyAlignment="1" applyProtection="1">
      <alignment horizontal="left"/>
      <protection hidden="1"/>
    </xf>
    <xf numFmtId="0" fontId="7" fillId="2" borderId="62" xfId="0" applyFont="1" applyFill="1" applyBorder="1" applyAlignment="1" applyProtection="1">
      <alignment horizontal="right"/>
      <protection hidden="1"/>
    </xf>
    <xf numFmtId="0" fontId="14" fillId="5" borderId="62" xfId="0" applyFont="1" applyFill="1" applyBorder="1" applyAlignment="1" applyProtection="1">
      <alignment horizontal="center"/>
      <protection locked="0"/>
    </xf>
    <xf numFmtId="49" fontId="44" fillId="5" borderId="84" xfId="0" applyNumberFormat="1"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shrinkToFit="1"/>
      <protection hidden="1"/>
    </xf>
    <xf numFmtId="0" fontId="7" fillId="2" borderId="9" xfId="0" applyFont="1" applyFill="1" applyBorder="1" applyAlignment="1" applyProtection="1">
      <alignment horizontal="center" vertical="center" shrinkToFit="1"/>
      <protection hidden="1"/>
    </xf>
    <xf numFmtId="0" fontId="7" fillId="2" borderId="10" xfId="0" applyFont="1" applyFill="1" applyBorder="1" applyAlignment="1" applyProtection="1">
      <alignment horizontal="center" vertical="center" shrinkToFit="1"/>
      <protection hidden="1"/>
    </xf>
    <xf numFmtId="49" fontId="7" fillId="2" borderId="11" xfId="0" applyNumberFormat="1" applyFont="1" applyFill="1" applyBorder="1" applyAlignment="1" applyProtection="1">
      <alignment horizontal="center" vertical="center"/>
      <protection hidden="1"/>
    </xf>
    <xf numFmtId="49" fontId="7" fillId="2" borderId="9" xfId="0" applyNumberFormat="1" applyFont="1" applyFill="1" applyBorder="1" applyAlignment="1" applyProtection="1">
      <alignment horizontal="center" vertical="center"/>
      <protection hidden="1"/>
    </xf>
    <xf numFmtId="49" fontId="7" fillId="2" borderId="10" xfId="0" applyNumberFormat="1" applyFont="1" applyFill="1" applyBorder="1" applyAlignment="1" applyProtection="1">
      <alignment horizontal="center" vertical="center"/>
      <protection hidden="1"/>
    </xf>
    <xf numFmtId="41" fontId="11" fillId="2" borderId="25" xfId="0" applyNumberFormat="1" applyFont="1" applyFill="1" applyBorder="1" applyAlignment="1" applyProtection="1">
      <alignment horizontal="center" vertical="center"/>
      <protection hidden="1"/>
    </xf>
    <xf numFmtId="41" fontId="11" fillId="2" borderId="26" xfId="0" applyNumberFormat="1" applyFont="1" applyFill="1" applyBorder="1" applyAlignment="1" applyProtection="1">
      <alignment horizontal="center" vertical="center"/>
      <protection hidden="1"/>
    </xf>
    <xf numFmtId="41" fontId="11" fillId="2" borderId="59" xfId="0" applyNumberFormat="1" applyFont="1" applyFill="1" applyBorder="1" applyAlignment="1" applyProtection="1">
      <alignment horizontal="center" vertical="center"/>
      <protection hidden="1"/>
    </xf>
    <xf numFmtId="41" fontId="11" fillId="2" borderId="29" xfId="0" applyNumberFormat="1" applyFont="1" applyFill="1" applyBorder="1" applyAlignment="1" applyProtection="1">
      <alignment horizontal="center" vertical="center"/>
      <protection hidden="1"/>
    </xf>
    <xf numFmtId="41" fontId="11" fillId="2" borderId="30" xfId="0" applyNumberFormat="1" applyFont="1" applyFill="1" applyBorder="1" applyAlignment="1" applyProtection="1">
      <alignment horizontal="center" vertical="center"/>
      <protection hidden="1"/>
    </xf>
    <xf numFmtId="41" fontId="11" fillId="2" borderId="43" xfId="0" applyNumberFormat="1" applyFont="1" applyFill="1" applyBorder="1" applyAlignment="1" applyProtection="1">
      <alignment horizontal="center" vertical="center"/>
      <protection hidden="1"/>
    </xf>
    <xf numFmtId="178" fontId="18" fillId="2" borderId="27" xfId="1" applyNumberFormat="1" applyFont="1" applyFill="1" applyBorder="1" applyAlignment="1" applyProtection="1">
      <alignment horizontal="right" vertical="center"/>
      <protection hidden="1"/>
    </xf>
    <xf numFmtId="178" fontId="18" fillId="2" borderId="26" xfId="1" applyNumberFormat="1" applyFont="1" applyFill="1" applyBorder="1" applyAlignment="1" applyProtection="1">
      <alignment horizontal="right" vertical="center"/>
      <protection hidden="1"/>
    </xf>
    <xf numFmtId="178" fontId="18" fillId="2" borderId="28" xfId="1" applyNumberFormat="1" applyFont="1" applyFill="1" applyBorder="1" applyAlignment="1" applyProtection="1">
      <alignment horizontal="right" vertical="center"/>
      <protection hidden="1"/>
    </xf>
    <xf numFmtId="178" fontId="18" fillId="2" borderId="31" xfId="1" applyNumberFormat="1" applyFont="1" applyFill="1" applyBorder="1" applyAlignment="1" applyProtection="1">
      <alignment horizontal="right" vertical="center"/>
      <protection hidden="1"/>
    </xf>
    <xf numFmtId="178" fontId="18" fillId="2" borderId="30" xfId="1" applyNumberFormat="1" applyFont="1" applyFill="1" applyBorder="1" applyAlignment="1" applyProtection="1">
      <alignment horizontal="right" vertical="center"/>
      <protection hidden="1"/>
    </xf>
    <xf numFmtId="178" fontId="18" fillId="2" borderId="32" xfId="1" applyNumberFormat="1" applyFont="1" applyFill="1" applyBorder="1" applyAlignment="1" applyProtection="1">
      <alignment horizontal="right" vertical="center"/>
      <protection hidden="1"/>
    </xf>
    <xf numFmtId="0" fontId="15" fillId="5" borderId="9" xfId="0" applyFont="1" applyFill="1" applyBorder="1" applyAlignment="1" applyProtection="1">
      <alignment horizontal="center" vertical="center"/>
      <protection locked="0"/>
    </xf>
    <xf numFmtId="0" fontId="7" fillId="2" borderId="58" xfId="0" applyFont="1" applyFill="1" applyBorder="1" applyAlignment="1" applyProtection="1">
      <alignment horizontal="center" vertical="center"/>
      <protection hidden="1"/>
    </xf>
    <xf numFmtId="0" fontId="7" fillId="2" borderId="12" xfId="0" applyFont="1" applyFill="1" applyBorder="1" applyAlignment="1" applyProtection="1">
      <alignment horizontal="center" vertical="center"/>
      <protection hidden="1"/>
    </xf>
    <xf numFmtId="0" fontId="7" fillId="2" borderId="57" xfId="0" applyFont="1" applyFill="1" applyBorder="1" applyAlignment="1" applyProtection="1">
      <alignment horizontal="center" vertical="center"/>
      <protection hidden="1"/>
    </xf>
    <xf numFmtId="0" fontId="7" fillId="2" borderId="96" xfId="0" applyFont="1" applyFill="1" applyBorder="1" applyAlignment="1" applyProtection="1">
      <alignment horizontal="center" vertical="center"/>
      <protection hidden="1"/>
    </xf>
    <xf numFmtId="0" fontId="78" fillId="2" borderId="0" xfId="0" applyFont="1" applyFill="1" applyAlignment="1" applyProtection="1">
      <alignment horizontal="center" vertical="center"/>
      <protection hidden="1"/>
    </xf>
    <xf numFmtId="0" fontId="77" fillId="2" borderId="0" xfId="0" applyFont="1" applyFill="1" applyAlignment="1" applyProtection="1">
      <alignment horizontal="distributed" vertical="center" justifyLastLine="1"/>
      <protection hidden="1"/>
    </xf>
    <xf numFmtId="178" fontId="15" fillId="2" borderId="47" xfId="0" applyNumberFormat="1" applyFont="1" applyFill="1" applyBorder="1" applyAlignment="1" applyProtection="1">
      <alignment horizontal="center" vertical="center" shrinkToFit="1"/>
      <protection hidden="1"/>
    </xf>
    <xf numFmtId="178" fontId="15" fillId="2" borderId="14" xfId="0" applyNumberFormat="1" applyFont="1" applyFill="1" applyBorder="1" applyAlignment="1" applyProtection="1">
      <alignment horizontal="center" vertical="center" shrinkToFit="1"/>
      <protection hidden="1"/>
    </xf>
    <xf numFmtId="178" fontId="15" fillId="2" borderId="82" xfId="0" applyNumberFormat="1" applyFont="1" applyFill="1" applyBorder="1" applyAlignment="1" applyProtection="1">
      <alignment horizontal="center" vertical="center" shrinkToFit="1"/>
      <protection hidden="1"/>
    </xf>
    <xf numFmtId="178" fontId="15" fillId="2" borderId="84" xfId="0" applyNumberFormat="1" applyFont="1" applyFill="1" applyBorder="1" applyAlignment="1" applyProtection="1">
      <alignment horizontal="center" vertical="center" shrinkToFit="1"/>
      <protection hidden="1"/>
    </xf>
    <xf numFmtId="178" fontId="15" fillId="2" borderId="68" xfId="0" applyNumberFormat="1" applyFont="1" applyFill="1" applyBorder="1" applyAlignment="1" applyProtection="1">
      <alignment horizontal="center" vertical="center" shrinkToFit="1"/>
      <protection hidden="1"/>
    </xf>
    <xf numFmtId="178" fontId="15" fillId="2" borderId="85" xfId="0" applyNumberFormat="1" applyFont="1" applyFill="1" applyBorder="1" applyAlignment="1" applyProtection="1">
      <alignment horizontal="center" vertical="center" shrinkToFit="1"/>
      <protection hidden="1"/>
    </xf>
    <xf numFmtId="0" fontId="7" fillId="2" borderId="47" xfId="0" applyFont="1" applyFill="1" applyBorder="1" applyAlignment="1" applyProtection="1">
      <alignment horizontal="left" vertical="center" indent="1"/>
      <protection hidden="1"/>
    </xf>
    <xf numFmtId="0" fontId="7" fillId="2" borderId="14" xfId="0" applyFont="1" applyFill="1" applyBorder="1" applyAlignment="1" applyProtection="1">
      <alignment horizontal="left" vertical="center" indent="1"/>
      <protection hidden="1"/>
    </xf>
    <xf numFmtId="0" fontId="7" fillId="2" borderId="82" xfId="0" applyFont="1" applyFill="1" applyBorder="1" applyAlignment="1" applyProtection="1">
      <alignment horizontal="left" vertical="center" indent="1"/>
      <protection hidden="1"/>
    </xf>
    <xf numFmtId="0" fontId="7" fillId="2" borderId="41" xfId="0" applyFont="1" applyFill="1" applyBorder="1" applyAlignment="1" applyProtection="1">
      <alignment horizontal="left" vertical="center" indent="1"/>
      <protection hidden="1"/>
    </xf>
    <xf numFmtId="0" fontId="7" fillId="2" borderId="0" xfId="0" applyFont="1" applyFill="1" applyAlignment="1" applyProtection="1">
      <alignment horizontal="left" vertical="center" indent="1"/>
      <protection hidden="1"/>
    </xf>
    <xf numFmtId="0" fontId="7" fillId="2" borderId="40" xfId="0" applyFont="1" applyFill="1" applyBorder="1" applyAlignment="1" applyProtection="1">
      <alignment horizontal="left" vertical="center" indent="1"/>
      <protection hidden="1"/>
    </xf>
    <xf numFmtId="0" fontId="62" fillId="2" borderId="0" xfId="0" applyFont="1" applyFill="1" applyAlignment="1" applyProtection="1">
      <alignment horizontal="center" vertical="center"/>
      <protection hidden="1"/>
    </xf>
    <xf numFmtId="9" fontId="36" fillId="4" borderId="11" xfId="0" applyNumberFormat="1" applyFont="1" applyFill="1" applyBorder="1" applyAlignment="1" applyProtection="1">
      <alignment horizontal="right" vertical="center" indent="1" shrinkToFit="1"/>
      <protection locked="0"/>
    </xf>
    <xf numFmtId="9" fontId="36" fillId="4" borderId="9" xfId="0" applyNumberFormat="1" applyFont="1" applyFill="1" applyBorder="1" applyAlignment="1" applyProtection="1">
      <alignment horizontal="right" vertical="center" indent="1" shrinkToFit="1"/>
      <protection locked="0"/>
    </xf>
    <xf numFmtId="9" fontId="36" fillId="4" borderId="10" xfId="0" applyNumberFormat="1" applyFont="1" applyFill="1" applyBorder="1" applyAlignment="1" applyProtection="1">
      <alignment horizontal="right" vertical="center" indent="1" shrinkToFit="1"/>
      <protection locked="0"/>
    </xf>
    <xf numFmtId="0" fontId="15" fillId="5" borderId="11" xfId="0" applyFont="1" applyFill="1" applyBorder="1" applyAlignment="1" applyProtection="1">
      <alignment horizontal="center" vertical="center"/>
      <protection locked="0"/>
    </xf>
    <xf numFmtId="49" fontId="7" fillId="5" borderId="11" xfId="0" applyNumberFormat="1" applyFont="1" applyFill="1" applyBorder="1" applyAlignment="1" applyProtection="1">
      <alignment horizontal="center" vertical="center"/>
      <protection locked="0"/>
    </xf>
    <xf numFmtId="49" fontId="7" fillId="5" borderId="9" xfId="0" applyNumberFormat="1" applyFont="1" applyFill="1" applyBorder="1" applyAlignment="1" applyProtection="1">
      <alignment horizontal="center" vertical="center"/>
      <protection locked="0"/>
    </xf>
    <xf numFmtId="0" fontId="23" fillId="2" borderId="41" xfId="0" applyFont="1" applyFill="1" applyBorder="1" applyAlignment="1" applyProtection="1">
      <alignment horizontal="center"/>
      <protection hidden="1"/>
    </xf>
    <xf numFmtId="0" fontId="23" fillId="2" borderId="0" xfId="0" applyFont="1" applyFill="1" applyAlignment="1" applyProtection="1">
      <alignment horizontal="center"/>
      <protection hidden="1"/>
    </xf>
    <xf numFmtId="0" fontId="23" fillId="2" borderId="40" xfId="0" applyFont="1" applyFill="1" applyBorder="1" applyAlignment="1" applyProtection="1">
      <alignment horizontal="center"/>
      <protection hidden="1"/>
    </xf>
    <xf numFmtId="49" fontId="36" fillId="5" borderId="41" xfId="0" applyNumberFormat="1" applyFont="1" applyFill="1" applyBorder="1" applyAlignment="1" applyProtection="1">
      <alignment shrinkToFit="1"/>
      <protection locked="0"/>
    </xf>
    <xf numFmtId="49" fontId="36" fillId="5" borderId="0" xfId="0" applyNumberFormat="1" applyFont="1" applyFill="1" applyAlignment="1" applyProtection="1">
      <alignment shrinkToFit="1"/>
      <protection locked="0"/>
    </xf>
    <xf numFmtId="49" fontId="36" fillId="5" borderId="40" xfId="0" applyNumberFormat="1" applyFont="1" applyFill="1" applyBorder="1" applyAlignment="1" applyProtection="1">
      <alignment shrinkToFit="1"/>
      <protection locked="0"/>
    </xf>
    <xf numFmtId="0" fontId="25" fillId="2" borderId="11" xfId="0" applyFont="1" applyFill="1" applyBorder="1" applyAlignment="1" applyProtection="1">
      <alignment horizontal="center" vertical="center" shrinkToFit="1"/>
      <protection hidden="1"/>
    </xf>
    <xf numFmtId="0" fontId="25" fillId="2" borderId="9" xfId="0" applyFont="1" applyFill="1" applyBorder="1" applyAlignment="1" applyProtection="1">
      <alignment horizontal="center" vertical="center" shrinkToFit="1"/>
      <protection hidden="1"/>
    </xf>
    <xf numFmtId="0" fontId="25" fillId="2" borderId="10" xfId="0" applyFont="1" applyFill="1" applyBorder="1" applyAlignment="1" applyProtection="1">
      <alignment horizontal="center" vertical="center" shrinkToFit="1"/>
      <protection hidden="1"/>
    </xf>
    <xf numFmtId="49" fontId="15" fillId="5" borderId="9" xfId="0" applyNumberFormat="1" applyFont="1" applyFill="1" applyBorder="1" applyAlignment="1" applyProtection="1">
      <alignment horizontal="center" vertical="center"/>
      <protection locked="0"/>
    </xf>
    <xf numFmtId="49" fontId="15" fillId="5" borderId="10" xfId="0" applyNumberFormat="1" applyFont="1" applyFill="1" applyBorder="1" applyAlignment="1" applyProtection="1">
      <alignment horizontal="center" vertical="center"/>
      <protection locked="0"/>
    </xf>
    <xf numFmtId="0" fontId="7" fillId="2" borderId="83" xfId="0" applyFont="1" applyFill="1" applyBorder="1" applyAlignment="1" applyProtection="1">
      <alignment horizontal="center" vertical="center"/>
      <protection hidden="1"/>
    </xf>
    <xf numFmtId="0" fontId="6" fillId="2" borderId="35" xfId="0" applyFont="1" applyFill="1" applyBorder="1" applyProtection="1">
      <alignment vertical="center"/>
      <protection hidden="1"/>
    </xf>
    <xf numFmtId="0" fontId="41" fillId="2" borderId="47" xfId="0" applyFont="1" applyFill="1" applyBorder="1" applyAlignment="1" applyProtection="1">
      <alignment horizontal="center" vertical="center" justifyLastLine="1"/>
      <protection hidden="1"/>
    </xf>
    <xf numFmtId="0" fontId="41" fillId="2" borderId="14" xfId="0" applyFont="1" applyFill="1" applyBorder="1" applyAlignment="1" applyProtection="1">
      <alignment horizontal="center" vertical="center" justifyLastLine="1"/>
      <protection hidden="1"/>
    </xf>
    <xf numFmtId="0" fontId="41" fillId="2" borderId="82" xfId="0" applyFont="1" applyFill="1" applyBorder="1" applyAlignment="1" applyProtection="1">
      <alignment horizontal="center" vertical="center" justifyLastLine="1"/>
      <protection hidden="1"/>
    </xf>
    <xf numFmtId="0" fontId="41" fillId="2" borderId="41" xfId="0" applyFont="1" applyFill="1" applyBorder="1" applyAlignment="1" applyProtection="1">
      <alignment horizontal="center" vertical="center" justifyLastLine="1"/>
      <protection hidden="1"/>
    </xf>
    <xf numFmtId="0" fontId="41" fillId="2" borderId="0" xfId="0" applyFont="1" applyFill="1" applyAlignment="1" applyProtection="1">
      <alignment horizontal="center" vertical="center" justifyLastLine="1"/>
      <protection hidden="1"/>
    </xf>
    <xf numFmtId="0" fontId="41" fillId="2" borderId="40" xfId="0" applyFont="1" applyFill="1" applyBorder="1" applyAlignment="1" applyProtection="1">
      <alignment horizontal="center" vertical="center" justifyLastLine="1"/>
      <protection hidden="1"/>
    </xf>
    <xf numFmtId="0" fontId="85" fillId="0" borderId="135" xfId="0" applyFont="1" applyBorder="1" applyAlignment="1" applyProtection="1">
      <alignment horizontal="distributed" vertical="center" indent="1"/>
      <protection hidden="1"/>
    </xf>
    <xf numFmtId="0" fontId="83" fillId="0" borderId="136" xfId="0" applyFont="1" applyBorder="1" applyAlignment="1" applyProtection="1">
      <alignment horizontal="distributed" vertical="center" indent="1"/>
      <protection hidden="1"/>
    </xf>
    <xf numFmtId="0" fontId="83" fillId="0" borderId="137" xfId="0" applyFont="1" applyBorder="1" applyAlignment="1" applyProtection="1">
      <alignment horizontal="distributed" vertical="center" indent="1"/>
      <protection hidden="1"/>
    </xf>
    <xf numFmtId="0" fontId="83" fillId="0" borderId="138" xfId="0" applyFont="1" applyBorder="1" applyAlignment="1" applyProtection="1">
      <alignment horizontal="distributed" vertical="center" indent="1"/>
      <protection hidden="1"/>
    </xf>
    <xf numFmtId="0" fontId="83" fillId="0" borderId="139" xfId="0" applyFont="1" applyBorder="1" applyAlignment="1" applyProtection="1">
      <alignment horizontal="distributed" vertical="center" indent="1"/>
      <protection hidden="1"/>
    </xf>
    <xf numFmtId="0" fontId="83" fillId="0" borderId="140" xfId="0" applyFont="1" applyBorder="1" applyAlignment="1" applyProtection="1">
      <alignment horizontal="distributed" vertical="center" indent="1"/>
      <protection hidden="1"/>
    </xf>
    <xf numFmtId="179" fontId="58" fillId="0" borderId="135" xfId="0" applyNumberFormat="1" applyFont="1" applyBorder="1" applyAlignment="1" applyProtection="1">
      <protection hidden="1"/>
    </xf>
    <xf numFmtId="179" fontId="58" fillId="0" borderId="136" xfId="0" applyNumberFormat="1" applyFont="1" applyBorder="1" applyAlignment="1" applyProtection="1">
      <protection hidden="1"/>
    </xf>
    <xf numFmtId="179" fontId="58" fillId="0" borderId="137" xfId="0" applyNumberFormat="1" applyFont="1" applyBorder="1" applyAlignment="1" applyProtection="1">
      <protection hidden="1"/>
    </xf>
    <xf numFmtId="179" fontId="58" fillId="0" borderId="138" xfId="0" applyNumberFormat="1" applyFont="1" applyBorder="1" applyAlignment="1" applyProtection="1">
      <protection hidden="1"/>
    </xf>
    <xf numFmtId="179" fontId="58" fillId="0" borderId="139" xfId="0" applyNumberFormat="1" applyFont="1" applyBorder="1" applyAlignment="1" applyProtection="1">
      <protection hidden="1"/>
    </xf>
    <xf numFmtId="179" fontId="58" fillId="0" borderId="140" xfId="0" applyNumberFormat="1" applyFont="1" applyBorder="1" applyAlignment="1" applyProtection="1">
      <protection hidden="1"/>
    </xf>
    <xf numFmtId="0" fontId="82" fillId="2" borderId="47" xfId="0" applyFont="1" applyFill="1" applyBorder="1" applyAlignment="1" applyProtection="1">
      <alignment horizontal="left" vertical="top"/>
      <protection hidden="1"/>
    </xf>
    <xf numFmtId="0" fontId="82" fillId="2" borderId="14" xfId="0" applyFont="1" applyFill="1" applyBorder="1" applyAlignment="1" applyProtection="1">
      <alignment horizontal="left" vertical="top"/>
      <protection hidden="1"/>
    </xf>
    <xf numFmtId="0" fontId="82" fillId="2" borderId="82" xfId="0" applyFont="1" applyFill="1" applyBorder="1" applyAlignment="1" applyProtection="1">
      <alignment horizontal="left" vertical="top"/>
      <protection hidden="1"/>
    </xf>
    <xf numFmtId="0" fontId="82" fillId="2" borderId="41" xfId="0" applyFont="1" applyFill="1" applyBorder="1" applyAlignment="1" applyProtection="1">
      <alignment horizontal="left" vertical="top"/>
      <protection hidden="1"/>
    </xf>
    <xf numFmtId="0" fontId="82" fillId="2" borderId="0" xfId="0" applyFont="1" applyFill="1" applyAlignment="1" applyProtection="1">
      <alignment horizontal="left" vertical="top"/>
      <protection hidden="1"/>
    </xf>
    <xf numFmtId="0" fontId="82" fillId="2" borderId="40" xfId="0" applyFont="1" applyFill="1" applyBorder="1" applyAlignment="1" applyProtection="1">
      <alignment horizontal="left" vertical="top"/>
      <protection hidden="1"/>
    </xf>
    <xf numFmtId="0" fontId="82" fillId="2" borderId="84" xfId="0" applyFont="1" applyFill="1" applyBorder="1" applyAlignment="1" applyProtection="1">
      <alignment horizontal="left" vertical="top"/>
      <protection hidden="1"/>
    </xf>
    <xf numFmtId="0" fontId="82" fillId="2" borderId="68" xfId="0" applyFont="1" applyFill="1" applyBorder="1" applyAlignment="1" applyProtection="1">
      <alignment horizontal="left" vertical="top"/>
      <protection hidden="1"/>
    </xf>
    <xf numFmtId="0" fontId="82" fillId="2" borderId="85" xfId="0" applyFont="1" applyFill="1" applyBorder="1" applyAlignment="1" applyProtection="1">
      <alignment horizontal="left" vertical="top"/>
      <protection hidden="1"/>
    </xf>
    <xf numFmtId="0" fontId="82" fillId="0" borderId="11" xfId="0" applyFont="1" applyBorder="1" applyAlignment="1" applyProtection="1">
      <alignment horizontal="distributed" vertical="center" indent="1"/>
      <protection hidden="1"/>
    </xf>
    <xf numFmtId="0" fontId="82" fillId="0" borderId="9" xfId="0" applyFont="1" applyBorder="1" applyAlignment="1" applyProtection="1">
      <alignment horizontal="distributed" vertical="center" indent="1"/>
      <protection hidden="1"/>
    </xf>
    <xf numFmtId="0" fontId="82" fillId="0" borderId="10" xfId="0" applyFont="1" applyBorder="1" applyAlignment="1" applyProtection="1">
      <alignment horizontal="distributed" vertical="center" indent="1"/>
      <protection hidden="1"/>
    </xf>
    <xf numFmtId="0" fontId="83" fillId="0" borderId="9" xfId="0" applyFont="1" applyBorder="1" applyAlignment="1" applyProtection="1">
      <alignment horizontal="distributed" vertical="center" indent="1"/>
      <protection hidden="1"/>
    </xf>
    <xf numFmtId="0" fontId="83" fillId="0" borderId="10" xfId="0" applyFont="1" applyBorder="1" applyAlignment="1" applyProtection="1">
      <alignment horizontal="distributed" vertical="center" indent="1"/>
      <protection hidden="1"/>
    </xf>
    <xf numFmtId="0" fontId="82" fillId="2" borderId="0" xfId="0" applyFont="1" applyFill="1" applyAlignment="1" applyProtection="1">
      <alignment horizontal="right" vertical="center"/>
      <protection hidden="1"/>
    </xf>
    <xf numFmtId="0" fontId="15" fillId="2" borderId="0" xfId="0" applyFont="1" applyFill="1" applyAlignment="1" applyProtection="1">
      <alignment vertical="top"/>
      <protection hidden="1"/>
    </xf>
    <xf numFmtId="0" fontId="14" fillId="2" borderId="0" xfId="0" applyFont="1" applyFill="1" applyAlignment="1" applyProtection="1">
      <alignment vertical="top"/>
      <protection hidden="1"/>
    </xf>
    <xf numFmtId="0" fontId="41" fillId="2" borderId="0" xfId="0" applyFont="1" applyFill="1" applyAlignment="1" applyProtection="1">
      <alignment horizontal="distributed" vertical="top"/>
      <protection hidden="1"/>
    </xf>
    <xf numFmtId="0" fontId="82" fillId="2" borderId="47" xfId="0" applyFont="1" applyFill="1" applyBorder="1" applyAlignment="1" applyProtection="1">
      <alignment horizontal="center" vertical="center"/>
      <protection hidden="1"/>
    </xf>
    <xf numFmtId="0" fontId="82" fillId="2" borderId="14" xfId="0" applyFont="1" applyFill="1" applyBorder="1" applyAlignment="1" applyProtection="1">
      <alignment horizontal="center" vertical="center"/>
      <protection hidden="1"/>
    </xf>
    <xf numFmtId="0" fontId="82" fillId="2" borderId="41" xfId="0" applyFont="1" applyFill="1" applyBorder="1" applyAlignment="1" applyProtection="1">
      <alignment horizontal="center" vertical="center"/>
      <protection hidden="1"/>
    </xf>
    <xf numFmtId="0" fontId="82" fillId="2" borderId="0" xfId="0" applyFont="1" applyFill="1" applyAlignment="1" applyProtection="1">
      <alignment horizontal="center" vertical="center"/>
      <protection hidden="1"/>
    </xf>
    <xf numFmtId="0" fontId="59" fillId="2" borderId="14" xfId="0" applyFont="1" applyFill="1" applyBorder="1" applyAlignment="1" applyProtection="1">
      <alignment horizontal="left" vertical="center" wrapText="1" indent="1"/>
      <protection hidden="1"/>
    </xf>
    <xf numFmtId="0" fontId="59" fillId="2" borderId="82" xfId="0" applyFont="1" applyFill="1" applyBorder="1" applyAlignment="1" applyProtection="1">
      <alignment horizontal="left" vertical="center" wrapText="1" indent="1"/>
      <protection hidden="1"/>
    </xf>
    <xf numFmtId="0" fontId="59" fillId="2" borderId="0" xfId="0" applyFont="1" applyFill="1" applyAlignment="1" applyProtection="1">
      <alignment horizontal="left" vertical="center" wrapText="1" indent="1"/>
      <protection hidden="1"/>
    </xf>
    <xf numFmtId="0" fontId="59" fillId="2" borderId="40" xfId="0" applyFont="1" applyFill="1" applyBorder="1" applyAlignment="1" applyProtection="1">
      <alignment horizontal="left" vertical="center" wrapText="1" indent="1"/>
      <protection hidden="1"/>
    </xf>
    <xf numFmtId="0" fontId="59" fillId="2" borderId="68" xfId="0" applyFont="1" applyFill="1" applyBorder="1" applyAlignment="1" applyProtection="1">
      <alignment horizontal="left" vertical="center" wrapText="1" indent="1"/>
      <protection hidden="1"/>
    </xf>
    <xf numFmtId="0" fontId="59" fillId="2" borderId="85" xfId="0" applyFont="1" applyFill="1" applyBorder="1" applyAlignment="1" applyProtection="1">
      <alignment horizontal="left" vertical="center" wrapText="1" indent="1"/>
      <protection hidden="1"/>
    </xf>
    <xf numFmtId="0" fontId="82" fillId="2" borderId="35" xfId="0" applyFont="1" applyFill="1" applyBorder="1" applyAlignment="1" applyProtection="1">
      <alignment horizontal="center"/>
      <protection hidden="1"/>
    </xf>
    <xf numFmtId="0" fontId="82" fillId="2" borderId="84" xfId="0" applyFont="1" applyFill="1" applyBorder="1" applyAlignment="1" applyProtection="1">
      <alignment horizontal="center" vertical="center"/>
      <protection hidden="1"/>
    </xf>
    <xf numFmtId="0" fontId="83" fillId="2" borderId="68" xfId="0" applyFont="1" applyFill="1" applyBorder="1" applyAlignment="1" applyProtection="1">
      <alignment horizontal="center" vertical="center"/>
      <protection hidden="1"/>
    </xf>
    <xf numFmtId="0" fontId="59" fillId="2" borderId="47" xfId="0" applyFont="1" applyFill="1" applyBorder="1" applyAlignment="1" applyProtection="1">
      <alignment horizontal="center" vertical="center"/>
      <protection hidden="1"/>
    </xf>
    <xf numFmtId="0" fontId="59" fillId="2" borderId="14" xfId="0" applyFont="1" applyFill="1" applyBorder="1" applyAlignment="1" applyProtection="1">
      <alignment horizontal="center" vertical="center"/>
      <protection hidden="1"/>
    </xf>
    <xf numFmtId="0" fontId="59" fillId="2" borderId="82" xfId="0" applyFont="1" applyFill="1" applyBorder="1" applyAlignment="1" applyProtection="1">
      <alignment horizontal="center" vertical="center"/>
      <protection hidden="1"/>
    </xf>
    <xf numFmtId="0" fontId="59" fillId="2" borderId="84" xfId="0" applyFont="1" applyFill="1" applyBorder="1" applyAlignment="1" applyProtection="1">
      <alignment horizontal="center" vertical="center"/>
      <protection hidden="1"/>
    </xf>
    <xf numFmtId="0" fontId="59" fillId="2" borderId="68" xfId="0" applyFont="1" applyFill="1" applyBorder="1" applyAlignment="1" applyProtection="1">
      <alignment horizontal="center" vertical="center"/>
      <protection hidden="1"/>
    </xf>
    <xf numFmtId="0" fontId="59" fillId="2" borderId="85" xfId="0" applyFont="1" applyFill="1" applyBorder="1" applyAlignment="1" applyProtection="1">
      <alignment horizontal="center" vertical="center"/>
      <protection hidden="1"/>
    </xf>
    <xf numFmtId="0" fontId="82" fillId="2" borderId="96" xfId="0" applyFont="1" applyFill="1" applyBorder="1" applyAlignment="1" applyProtection="1">
      <alignment horizontal="center" vertical="center"/>
      <protection hidden="1"/>
    </xf>
    <xf numFmtId="0" fontId="83" fillId="2" borderId="12" xfId="0" applyFont="1" applyFill="1" applyBorder="1" applyAlignment="1" applyProtection="1">
      <alignment horizontal="center" vertical="center"/>
      <protection hidden="1"/>
    </xf>
    <xf numFmtId="0" fontId="64" fillId="2" borderId="12" xfId="0" applyFont="1" applyFill="1" applyBorder="1" applyAlignment="1" applyProtection="1">
      <alignment horizontal="center" vertical="center"/>
      <protection hidden="1"/>
    </xf>
    <xf numFmtId="0" fontId="50" fillId="0" borderId="0" xfId="0" applyFont="1" applyAlignment="1" applyProtection="1">
      <alignment horizontal="center" wrapText="1"/>
      <protection hidden="1"/>
    </xf>
    <xf numFmtId="9" fontId="50" fillId="2" borderId="9" xfId="0" applyNumberFormat="1" applyFont="1" applyFill="1" applyBorder="1" applyAlignment="1" applyProtection="1">
      <alignment horizontal="right" vertical="center" shrinkToFit="1"/>
      <protection hidden="1"/>
    </xf>
    <xf numFmtId="0" fontId="51" fillId="2" borderId="9" xfId="0" applyFont="1" applyFill="1" applyBorder="1" applyAlignment="1" applyProtection="1">
      <alignment horizontal="right" vertical="center" shrinkToFit="1"/>
      <protection hidden="1"/>
    </xf>
    <xf numFmtId="178" fontId="15" fillId="2" borderId="133" xfId="0" applyNumberFormat="1" applyFont="1" applyFill="1" applyBorder="1" applyAlignment="1" applyProtection="1">
      <alignment vertical="center" shrinkToFit="1"/>
      <protection hidden="1"/>
    </xf>
    <xf numFmtId="178" fontId="15" fillId="2" borderId="105" xfId="0" applyNumberFormat="1" applyFont="1" applyFill="1" applyBorder="1" applyAlignment="1" applyProtection="1">
      <alignment vertical="center" shrinkToFit="1"/>
      <protection hidden="1"/>
    </xf>
    <xf numFmtId="178" fontId="15" fillId="2" borderId="106" xfId="0" applyNumberFormat="1" applyFont="1" applyFill="1" applyBorder="1" applyAlignment="1" applyProtection="1">
      <alignment vertical="center" shrinkToFit="1"/>
      <protection hidden="1"/>
    </xf>
    <xf numFmtId="41" fontId="41" fillId="2" borderId="11" xfId="0" applyNumberFormat="1" applyFont="1" applyFill="1" applyBorder="1" applyAlignment="1" applyProtection="1">
      <alignment horizontal="right" vertical="center"/>
      <protection hidden="1"/>
    </xf>
    <xf numFmtId="0" fontId="40" fillId="2" borderId="9" xfId="0" applyFont="1" applyFill="1" applyBorder="1" applyAlignment="1" applyProtection="1">
      <alignment horizontal="right" vertical="center"/>
      <protection hidden="1"/>
    </xf>
    <xf numFmtId="0" fontId="41" fillId="2" borderId="104" xfId="0" applyFont="1" applyFill="1" applyBorder="1" applyAlignment="1" applyProtection="1">
      <alignment horizontal="right" vertical="center"/>
      <protection hidden="1"/>
    </xf>
    <xf numFmtId="0" fontId="40" fillId="2" borderId="105" xfId="0" applyFont="1" applyFill="1" applyBorder="1" applyAlignment="1" applyProtection="1">
      <alignment horizontal="right" vertical="center"/>
      <protection hidden="1"/>
    </xf>
    <xf numFmtId="0" fontId="40" fillId="2" borderId="134" xfId="0" applyFont="1" applyFill="1" applyBorder="1" applyAlignment="1" applyProtection="1">
      <alignment horizontal="right" vertical="center"/>
      <protection hidden="1"/>
    </xf>
    <xf numFmtId="0" fontId="41" fillId="2" borderId="9" xfId="0" applyFont="1" applyFill="1" applyBorder="1" applyAlignment="1" applyProtection="1">
      <alignment horizontal="center" vertical="center"/>
      <protection hidden="1"/>
    </xf>
    <xf numFmtId="41" fontId="41" fillId="2" borderId="11" xfId="0" applyNumberFormat="1" applyFont="1" applyFill="1" applyBorder="1" applyAlignment="1" applyProtection="1">
      <alignment horizontal="left" vertical="center"/>
      <protection hidden="1"/>
    </xf>
    <xf numFmtId="0" fontId="41" fillId="2" borderId="9" xfId="0" applyFont="1" applyFill="1" applyBorder="1" applyAlignment="1" applyProtection="1">
      <alignment horizontal="left" vertical="center"/>
      <protection hidden="1"/>
    </xf>
    <xf numFmtId="0" fontId="41" fillId="2" borderId="104" xfId="0" applyFont="1" applyFill="1" applyBorder="1" applyAlignment="1" applyProtection="1">
      <alignment horizontal="right" vertical="center" shrinkToFit="1"/>
      <protection hidden="1"/>
    </xf>
    <xf numFmtId="0" fontId="40" fillId="2" borderId="105" xfId="0" applyFont="1" applyFill="1" applyBorder="1" applyAlignment="1" applyProtection="1">
      <alignment horizontal="right" vertical="center" shrinkToFit="1"/>
      <protection hidden="1"/>
    </xf>
    <xf numFmtId="0" fontId="40" fillId="2" borderId="134" xfId="0" applyFont="1" applyFill="1" applyBorder="1" applyAlignment="1" applyProtection="1">
      <alignment horizontal="right" vertical="center" shrinkToFit="1"/>
      <protection hidden="1"/>
    </xf>
    <xf numFmtId="0" fontId="50" fillId="2" borderId="0" xfId="0" applyFont="1" applyFill="1" applyAlignment="1" applyProtection="1">
      <alignment horizontal="center" vertical="center"/>
      <protection hidden="1"/>
    </xf>
    <xf numFmtId="9" fontId="41" fillId="2" borderId="9" xfId="0" applyNumberFormat="1" applyFont="1" applyFill="1" applyBorder="1" applyAlignment="1" applyProtection="1">
      <alignment horizontal="right" vertical="center" shrinkToFit="1"/>
      <protection hidden="1"/>
    </xf>
    <xf numFmtId="0" fontId="42" fillId="2" borderId="9" xfId="0" applyFont="1" applyFill="1" applyBorder="1" applyAlignment="1" applyProtection="1">
      <alignment horizontal="right" vertical="center" shrinkToFit="1"/>
      <protection hidden="1"/>
    </xf>
    <xf numFmtId="180" fontId="15" fillId="2" borderId="35" xfId="0" applyNumberFormat="1" applyFont="1" applyFill="1" applyBorder="1" applyAlignment="1" applyProtection="1">
      <alignment horizontal="center" vertical="center" shrinkToFit="1"/>
      <protection hidden="1"/>
    </xf>
    <xf numFmtId="0" fontId="27" fillId="2" borderId="35" xfId="0" applyFont="1" applyFill="1" applyBorder="1" applyAlignment="1" applyProtection="1">
      <alignment horizontal="center" vertical="center" shrinkToFit="1"/>
      <protection hidden="1"/>
    </xf>
    <xf numFmtId="49" fontId="36" fillId="2" borderId="35" xfId="0" applyNumberFormat="1" applyFont="1" applyFill="1" applyBorder="1" applyAlignment="1" applyProtection="1">
      <alignment horizontal="left" vertical="center" wrapText="1" indent="1" shrinkToFit="1"/>
      <protection hidden="1"/>
    </xf>
    <xf numFmtId="181" fontId="15" fillId="2" borderId="35" xfId="0" applyNumberFormat="1" applyFont="1" applyFill="1" applyBorder="1" applyAlignment="1" applyProtection="1">
      <alignment vertical="center" shrinkToFit="1"/>
      <protection hidden="1"/>
    </xf>
    <xf numFmtId="0" fontId="27" fillId="2" borderId="35" xfId="0" applyFont="1" applyFill="1" applyBorder="1" applyAlignment="1" applyProtection="1">
      <alignment vertical="center" shrinkToFit="1"/>
      <protection hidden="1"/>
    </xf>
    <xf numFmtId="13" fontId="15" fillId="2" borderId="35" xfId="0" applyNumberFormat="1" applyFont="1" applyFill="1" applyBorder="1" applyAlignment="1" applyProtection="1">
      <alignment horizontal="center" vertical="center" shrinkToFit="1"/>
      <protection hidden="1"/>
    </xf>
    <xf numFmtId="41" fontId="15" fillId="2" borderId="35" xfId="0" applyNumberFormat="1" applyFont="1" applyFill="1" applyBorder="1" applyAlignment="1" applyProtection="1">
      <alignment horizontal="center" vertical="center" shrinkToFit="1"/>
      <protection hidden="1"/>
    </xf>
    <xf numFmtId="181" fontId="15" fillId="2" borderId="35" xfId="0" applyNumberFormat="1" applyFont="1" applyFill="1" applyBorder="1" applyAlignment="1" applyProtection="1">
      <alignment horizontal="right" vertical="center" shrinkToFit="1"/>
      <protection hidden="1"/>
    </xf>
    <xf numFmtId="178" fontId="15" fillId="2" borderId="35" xfId="0" applyNumberFormat="1" applyFont="1" applyFill="1" applyBorder="1" applyAlignment="1" applyProtection="1">
      <alignment vertical="center" shrinkToFit="1"/>
      <protection hidden="1"/>
    </xf>
    <xf numFmtId="9" fontId="36" fillId="2" borderId="35" xfId="0" applyNumberFormat="1" applyFont="1" applyFill="1" applyBorder="1" applyAlignment="1" applyProtection="1">
      <alignment horizontal="right" vertical="center" indent="1" shrinkToFit="1"/>
      <protection hidden="1"/>
    </xf>
    <xf numFmtId="0" fontId="15" fillId="2" borderId="35" xfId="0" applyFont="1" applyFill="1" applyBorder="1" applyAlignment="1" applyProtection="1">
      <alignment horizontal="center" vertical="center"/>
      <protection hidden="1"/>
    </xf>
    <xf numFmtId="178" fontId="15" fillId="2" borderId="35" xfId="0" applyNumberFormat="1" applyFont="1" applyFill="1" applyBorder="1" applyAlignment="1" applyProtection="1">
      <alignment horizontal="center" vertical="center" shrinkToFit="1"/>
      <protection hidden="1"/>
    </xf>
    <xf numFmtId="0" fontId="46" fillId="2" borderId="0" xfId="0" applyFont="1" applyFill="1" applyAlignment="1" applyProtection="1">
      <alignment horizontal="right" vertical="center"/>
      <protection hidden="1"/>
    </xf>
    <xf numFmtId="0" fontId="41" fillId="2" borderId="35" xfId="0" applyFont="1" applyFill="1" applyBorder="1" applyAlignment="1" applyProtection="1">
      <alignment horizontal="left" vertical="center" indent="1"/>
      <protection hidden="1"/>
    </xf>
    <xf numFmtId="0" fontId="41" fillId="2" borderId="83" xfId="0" applyFont="1" applyFill="1" applyBorder="1" applyAlignment="1" applyProtection="1">
      <alignment horizontal="left" vertical="center" indent="1"/>
      <protection hidden="1"/>
    </xf>
    <xf numFmtId="49" fontId="15" fillId="2" borderId="35" xfId="0" applyNumberFormat="1" applyFont="1" applyFill="1" applyBorder="1" applyAlignment="1" applyProtection="1">
      <alignment horizontal="center" vertical="center" shrinkToFit="1"/>
      <protection hidden="1"/>
    </xf>
    <xf numFmtId="0" fontId="41" fillId="2" borderId="35" xfId="0" applyFont="1" applyFill="1" applyBorder="1" applyAlignment="1" applyProtection="1">
      <alignment horizontal="center" vertical="center"/>
      <protection hidden="1"/>
    </xf>
    <xf numFmtId="0" fontId="41" fillId="2" borderId="68" xfId="0" applyFont="1" applyFill="1" applyBorder="1" applyAlignment="1" applyProtection="1">
      <alignment horizontal="left"/>
      <protection hidden="1"/>
    </xf>
    <xf numFmtId="0" fontId="41" fillId="2" borderId="68" xfId="0" applyFont="1" applyFill="1" applyBorder="1" applyAlignment="1" applyProtection="1">
      <alignment horizontal="right"/>
      <protection hidden="1"/>
    </xf>
    <xf numFmtId="0" fontId="14" fillId="2" borderId="68" xfId="0" applyFont="1" applyFill="1" applyBorder="1" applyAlignment="1" applyProtection="1">
      <alignment horizontal="center"/>
      <protection hidden="1"/>
    </xf>
    <xf numFmtId="0" fontId="41" fillId="2" borderId="11" xfId="0" applyFont="1" applyFill="1" applyBorder="1" applyAlignment="1" applyProtection="1">
      <alignment horizontal="center" vertical="center"/>
      <protection hidden="1"/>
    </xf>
    <xf numFmtId="0" fontId="41" fillId="2" borderId="10" xfId="0" applyFont="1" applyFill="1" applyBorder="1" applyAlignment="1" applyProtection="1">
      <alignment horizontal="center" vertical="center"/>
      <protection hidden="1"/>
    </xf>
    <xf numFmtId="0" fontId="15" fillId="2" borderId="11" xfId="0" applyFont="1" applyFill="1" applyBorder="1" applyAlignment="1" applyProtection="1">
      <alignment horizontal="center" vertical="center"/>
      <protection hidden="1"/>
    </xf>
    <xf numFmtId="0" fontId="15" fillId="2" borderId="9" xfId="0" applyFont="1" applyFill="1" applyBorder="1" applyAlignment="1" applyProtection="1">
      <alignment horizontal="center" vertical="center"/>
      <protection hidden="1"/>
    </xf>
    <xf numFmtId="0" fontId="40" fillId="2" borderId="35" xfId="0" applyFont="1" applyFill="1" applyBorder="1" applyProtection="1">
      <alignment vertical="center"/>
      <protection hidden="1"/>
    </xf>
    <xf numFmtId="0" fontId="41" fillId="2" borderId="35" xfId="0" applyFont="1" applyFill="1" applyBorder="1" applyAlignment="1" applyProtection="1">
      <alignment horizontal="distributed" vertical="center" justifyLastLine="1"/>
      <protection hidden="1"/>
    </xf>
    <xf numFmtId="0" fontId="40" fillId="2" borderId="35" xfId="0" applyFont="1" applyFill="1" applyBorder="1" applyAlignment="1" applyProtection="1">
      <alignment horizontal="distributed" vertical="center" justifyLastLine="1"/>
      <protection hidden="1"/>
    </xf>
    <xf numFmtId="0" fontId="40" fillId="2" borderId="35" xfId="0" applyFont="1" applyFill="1" applyBorder="1" applyAlignment="1" applyProtection="1">
      <alignment horizontal="center" vertical="center"/>
      <protection hidden="1"/>
    </xf>
    <xf numFmtId="49" fontId="41" fillId="2" borderId="35" xfId="0" applyNumberFormat="1" applyFont="1" applyFill="1" applyBorder="1" applyAlignment="1" applyProtection="1">
      <alignment horizontal="center" vertical="center"/>
      <protection hidden="1"/>
    </xf>
    <xf numFmtId="0" fontId="43" fillId="2" borderId="113" xfId="0" applyFont="1" applyFill="1" applyBorder="1" applyAlignment="1" applyProtection="1">
      <alignment horizontal="center" vertical="center" shrinkToFit="1"/>
      <protection hidden="1"/>
    </xf>
    <xf numFmtId="0" fontId="43" fillId="2" borderId="114" xfId="0" applyFont="1" applyFill="1" applyBorder="1" applyAlignment="1" applyProtection="1">
      <alignment horizontal="center" vertical="center" shrinkToFit="1"/>
      <protection hidden="1"/>
    </xf>
    <xf numFmtId="0" fontId="41" fillId="2" borderId="84" xfId="0" applyFont="1" applyFill="1" applyBorder="1" applyAlignment="1" applyProtection="1">
      <alignment horizontal="distributed" vertical="center" justifyLastLine="1"/>
      <protection hidden="1"/>
    </xf>
    <xf numFmtId="0" fontId="41" fillId="2" borderId="68" xfId="0" applyFont="1" applyFill="1" applyBorder="1" applyAlignment="1" applyProtection="1">
      <alignment horizontal="distributed" vertical="center" justifyLastLine="1"/>
      <protection hidden="1"/>
    </xf>
    <xf numFmtId="0" fontId="40" fillId="2" borderId="85" xfId="0" applyFont="1" applyFill="1" applyBorder="1" applyAlignment="1" applyProtection="1">
      <alignment horizontal="distributed" vertical="center" justifyLastLine="1"/>
      <protection hidden="1"/>
    </xf>
    <xf numFmtId="49" fontId="19" fillId="2" borderId="84" xfId="0" applyNumberFormat="1" applyFont="1" applyFill="1" applyBorder="1" applyAlignment="1" applyProtection="1">
      <alignment horizontal="center" vertical="center"/>
      <protection hidden="1"/>
    </xf>
    <xf numFmtId="49" fontId="19" fillId="2" borderId="68" xfId="0" applyNumberFormat="1" applyFont="1" applyFill="1" applyBorder="1" applyAlignment="1" applyProtection="1">
      <alignment horizontal="center" vertical="center"/>
      <protection hidden="1"/>
    </xf>
    <xf numFmtId="0" fontId="19" fillId="2" borderId="68" xfId="0" applyFont="1" applyFill="1" applyBorder="1" applyAlignment="1" applyProtection="1">
      <alignment horizontal="center" vertical="center"/>
      <protection hidden="1"/>
    </xf>
    <xf numFmtId="0" fontId="41" fillId="2" borderId="48" xfId="0" applyFont="1" applyFill="1" applyBorder="1" applyAlignment="1" applyProtection="1">
      <alignment horizontal="center" vertical="center"/>
      <protection hidden="1"/>
    </xf>
    <xf numFmtId="0" fontId="41" fillId="2" borderId="49" xfId="0" applyFont="1" applyFill="1" applyBorder="1" applyAlignment="1" applyProtection="1">
      <alignment horizontal="center" vertical="center"/>
      <protection hidden="1"/>
    </xf>
    <xf numFmtId="41" fontId="39" fillId="2" borderId="126" xfId="0" applyNumberFormat="1" applyFont="1" applyFill="1" applyBorder="1" applyAlignment="1" applyProtection="1">
      <alignment horizontal="center" vertical="center"/>
      <protection hidden="1"/>
    </xf>
    <xf numFmtId="41" fontId="39" fillId="2" borderId="127" xfId="0" applyNumberFormat="1" applyFont="1" applyFill="1" applyBorder="1" applyAlignment="1" applyProtection="1">
      <alignment horizontal="center" vertical="center"/>
      <protection hidden="1"/>
    </xf>
    <xf numFmtId="41" fontId="39" fillId="2" borderId="129" xfId="0" applyNumberFormat="1" applyFont="1" applyFill="1" applyBorder="1" applyAlignment="1" applyProtection="1">
      <alignment horizontal="center" vertical="center"/>
      <protection hidden="1"/>
    </xf>
    <xf numFmtId="41" fontId="39" fillId="2" borderId="130" xfId="0" applyNumberFormat="1" applyFont="1" applyFill="1" applyBorder="1" applyAlignment="1" applyProtection="1">
      <alignment horizontal="center" vertical="center"/>
      <protection hidden="1"/>
    </xf>
    <xf numFmtId="178" fontId="18" fillId="2" borderId="127" xfId="1" applyNumberFormat="1" applyFont="1" applyFill="1" applyBorder="1" applyAlignment="1" applyProtection="1">
      <alignment horizontal="right" vertical="center"/>
      <protection hidden="1"/>
    </xf>
    <xf numFmtId="178" fontId="18" fillId="2" borderId="128" xfId="1" applyNumberFormat="1" applyFont="1" applyFill="1" applyBorder="1" applyAlignment="1" applyProtection="1">
      <alignment horizontal="right" vertical="center"/>
      <protection hidden="1"/>
    </xf>
    <xf numFmtId="178" fontId="18" fillId="2" borderId="130" xfId="1" applyNumberFormat="1" applyFont="1" applyFill="1" applyBorder="1" applyAlignment="1" applyProtection="1">
      <alignment horizontal="right" vertical="center"/>
      <protection hidden="1"/>
    </xf>
    <xf numFmtId="178" fontId="18" fillId="2" borderId="131" xfId="1" applyNumberFormat="1" applyFont="1" applyFill="1" applyBorder="1" applyAlignment="1" applyProtection="1">
      <alignment horizontal="right" vertical="center"/>
      <protection hidden="1"/>
    </xf>
    <xf numFmtId="0" fontId="15" fillId="2" borderId="11" xfId="0" applyFont="1" applyFill="1" applyBorder="1" applyAlignment="1" applyProtection="1">
      <alignment horizontal="left" vertical="center" indent="1" shrinkToFit="1"/>
      <protection hidden="1"/>
    </xf>
    <xf numFmtId="0" fontId="15" fillId="2" borderId="9" xfId="0" applyFont="1" applyFill="1" applyBorder="1" applyAlignment="1" applyProtection="1">
      <alignment horizontal="left" vertical="center" indent="1" shrinkToFit="1"/>
      <protection hidden="1"/>
    </xf>
    <xf numFmtId="0" fontId="41" fillId="2" borderId="11" xfId="0" applyFont="1" applyFill="1" applyBorder="1" applyAlignment="1" applyProtection="1">
      <alignment horizontal="center" vertical="center" shrinkToFit="1"/>
      <protection hidden="1"/>
    </xf>
    <xf numFmtId="0" fontId="41" fillId="2" borderId="9" xfId="0" applyFont="1" applyFill="1" applyBorder="1" applyAlignment="1" applyProtection="1">
      <alignment horizontal="center" vertical="center" shrinkToFit="1"/>
      <protection hidden="1"/>
    </xf>
    <xf numFmtId="0" fontId="41" fillId="2" borderId="10" xfId="0" applyFont="1" applyFill="1" applyBorder="1" applyAlignment="1" applyProtection="1">
      <alignment horizontal="center" vertical="center" shrinkToFit="1"/>
      <protection hidden="1"/>
    </xf>
    <xf numFmtId="0" fontId="41" fillId="2" borderId="107" xfId="0" applyFont="1" applyFill="1" applyBorder="1" applyAlignment="1" applyProtection="1">
      <alignment horizontal="center" vertical="center" wrapText="1"/>
      <protection hidden="1"/>
    </xf>
    <xf numFmtId="0" fontId="40" fillId="2" borderId="108" xfId="0" applyFont="1" applyFill="1" applyBorder="1" applyAlignment="1" applyProtection="1">
      <alignment horizontal="center" vertical="center"/>
      <protection hidden="1"/>
    </xf>
    <xf numFmtId="0" fontId="40" fillId="2" borderId="109" xfId="0" applyFont="1" applyFill="1" applyBorder="1" applyProtection="1">
      <alignment vertical="center"/>
      <protection hidden="1"/>
    </xf>
    <xf numFmtId="0" fontId="41" fillId="2" borderId="93" xfId="0" applyFont="1" applyFill="1" applyBorder="1" applyAlignment="1" applyProtection="1">
      <alignment horizontal="center" vertical="center"/>
      <protection hidden="1"/>
    </xf>
    <xf numFmtId="0" fontId="40" fillId="2" borderId="61" xfId="0" applyFont="1" applyFill="1" applyBorder="1" applyAlignment="1" applyProtection="1">
      <alignment horizontal="center" vertical="center"/>
      <protection hidden="1"/>
    </xf>
    <xf numFmtId="0" fontId="40" fillId="2" borderId="92" xfId="0" applyFont="1" applyFill="1" applyBorder="1" applyProtection="1">
      <alignment vertical="center"/>
      <protection hidden="1"/>
    </xf>
    <xf numFmtId="0" fontId="40" fillId="2" borderId="110" xfId="0" applyFont="1" applyFill="1" applyBorder="1" applyProtection="1">
      <alignment vertical="center"/>
      <protection hidden="1"/>
    </xf>
    <xf numFmtId="0" fontId="40" fillId="2" borderId="111" xfId="0" applyFont="1" applyFill="1" applyBorder="1" applyProtection="1">
      <alignment vertical="center"/>
      <protection hidden="1"/>
    </xf>
    <xf numFmtId="0" fontId="40" fillId="2" borderId="112" xfId="0" applyFont="1" applyFill="1" applyBorder="1" applyProtection="1">
      <alignment vertical="center"/>
      <protection hidden="1"/>
    </xf>
    <xf numFmtId="0" fontId="19" fillId="2" borderId="107" xfId="0" applyFont="1" applyFill="1" applyBorder="1" applyAlignment="1" applyProtection="1">
      <alignment horizontal="left" vertical="center" wrapText="1" indent="1"/>
      <protection hidden="1"/>
    </xf>
    <xf numFmtId="0" fontId="47" fillId="2" borderId="108" xfId="0" applyFont="1" applyFill="1" applyBorder="1" applyAlignment="1" applyProtection="1">
      <alignment horizontal="left" vertical="center" wrapText="1" indent="1"/>
      <protection hidden="1"/>
    </xf>
    <xf numFmtId="0" fontId="47" fillId="2" borderId="109" xfId="0" applyFont="1" applyFill="1" applyBorder="1" applyAlignment="1" applyProtection="1">
      <alignment horizontal="left" vertical="center" wrapText="1" indent="1"/>
      <protection hidden="1"/>
    </xf>
    <xf numFmtId="0" fontId="19" fillId="2" borderId="93" xfId="0" applyFont="1" applyFill="1" applyBorder="1" applyAlignment="1" applyProtection="1">
      <alignment horizontal="left" vertical="center" wrapText="1" indent="1"/>
      <protection hidden="1"/>
    </xf>
    <xf numFmtId="0" fontId="47" fillId="2" borderId="61" xfId="0" applyFont="1" applyFill="1" applyBorder="1" applyAlignment="1" applyProtection="1">
      <alignment horizontal="left" vertical="center" wrapText="1" indent="1"/>
      <protection hidden="1"/>
    </xf>
    <xf numFmtId="0" fontId="47" fillId="2" borderId="92" xfId="0" applyFont="1" applyFill="1" applyBorder="1" applyAlignment="1" applyProtection="1">
      <alignment horizontal="left" vertical="center" wrapText="1" indent="1"/>
      <protection hidden="1"/>
    </xf>
    <xf numFmtId="0" fontId="47" fillId="2" borderId="110" xfId="0" applyFont="1" applyFill="1" applyBorder="1" applyAlignment="1" applyProtection="1">
      <alignment horizontal="left" vertical="center" wrapText="1" indent="1"/>
      <protection hidden="1"/>
    </xf>
    <xf numFmtId="0" fontId="47" fillId="2" borderId="111" xfId="0" applyFont="1" applyFill="1" applyBorder="1" applyAlignment="1" applyProtection="1">
      <alignment horizontal="left" vertical="center" wrapText="1" indent="1"/>
      <protection hidden="1"/>
    </xf>
    <xf numFmtId="0" fontId="47" fillId="2" borderId="112" xfId="0" applyFont="1" applyFill="1" applyBorder="1" applyAlignment="1" applyProtection="1">
      <alignment horizontal="left" vertical="center" wrapText="1" indent="1"/>
      <protection hidden="1"/>
    </xf>
    <xf numFmtId="49" fontId="19" fillId="2" borderId="41" xfId="0" applyNumberFormat="1" applyFont="1" applyFill="1" applyBorder="1" applyAlignment="1" applyProtection="1">
      <alignment horizontal="left" vertical="center" indent="1" shrinkToFit="1"/>
      <protection hidden="1"/>
    </xf>
    <xf numFmtId="49" fontId="19" fillId="2" borderId="0" xfId="0" applyNumberFormat="1" applyFont="1" applyFill="1" applyAlignment="1" applyProtection="1">
      <alignment horizontal="left" vertical="center" indent="1" shrinkToFit="1"/>
      <protection hidden="1"/>
    </xf>
    <xf numFmtId="49" fontId="19" fillId="2" borderId="40" xfId="0" applyNumberFormat="1" applyFont="1" applyFill="1" applyBorder="1" applyAlignment="1" applyProtection="1">
      <alignment horizontal="left" vertical="center" indent="1" shrinkToFit="1"/>
      <protection hidden="1"/>
    </xf>
    <xf numFmtId="0" fontId="49" fillId="2" borderId="41" xfId="0" applyFont="1" applyFill="1" applyBorder="1" applyAlignment="1" applyProtection="1">
      <alignment horizontal="center"/>
      <protection hidden="1"/>
    </xf>
    <xf numFmtId="0" fontId="49" fillId="2" borderId="0" xfId="0" applyFont="1" applyFill="1" applyAlignment="1" applyProtection="1">
      <alignment horizontal="center"/>
      <protection hidden="1"/>
    </xf>
    <xf numFmtId="0" fontId="49" fillId="2" borderId="40" xfId="0" applyFont="1" applyFill="1" applyBorder="1" applyAlignment="1" applyProtection="1">
      <alignment horizontal="center"/>
      <protection hidden="1"/>
    </xf>
    <xf numFmtId="0" fontId="36" fillId="2" borderId="41" xfId="0" applyFont="1" applyFill="1" applyBorder="1" applyAlignment="1" applyProtection="1">
      <alignment vertical="center" shrinkToFit="1"/>
      <protection hidden="1"/>
    </xf>
    <xf numFmtId="0" fontId="36" fillId="2" borderId="0" xfId="0" applyFont="1" applyFill="1" applyAlignment="1" applyProtection="1">
      <alignment vertical="center" shrinkToFit="1"/>
      <protection hidden="1"/>
    </xf>
    <xf numFmtId="0" fontId="36" fillId="2" borderId="40" xfId="0" applyFont="1" applyFill="1" applyBorder="1" applyAlignment="1" applyProtection="1">
      <alignment vertical="center" shrinkToFit="1"/>
      <protection hidden="1"/>
    </xf>
    <xf numFmtId="0" fontId="14" fillId="2" borderId="41" xfId="0" applyFont="1" applyFill="1" applyBorder="1" applyAlignment="1" applyProtection="1">
      <alignment horizontal="left" vertical="center" indent="1" shrinkToFit="1"/>
      <protection hidden="1"/>
    </xf>
    <xf numFmtId="0" fontId="14" fillId="2" borderId="0" xfId="0" applyFont="1" applyFill="1" applyAlignment="1" applyProtection="1">
      <alignment horizontal="left" vertical="center" indent="1" shrinkToFit="1"/>
      <protection hidden="1"/>
    </xf>
    <xf numFmtId="0" fontId="14" fillId="2" borderId="40" xfId="0" applyFont="1" applyFill="1" applyBorder="1" applyAlignment="1" applyProtection="1">
      <alignment horizontal="left" vertical="center" indent="1" shrinkToFit="1"/>
      <protection hidden="1"/>
    </xf>
    <xf numFmtId="0" fontId="41" fillId="2" borderId="47" xfId="0" applyFont="1" applyFill="1" applyBorder="1" applyAlignment="1" applyProtection="1">
      <alignment horizontal="center" vertical="center"/>
      <protection hidden="1"/>
    </xf>
    <xf numFmtId="0" fontId="40" fillId="2" borderId="14" xfId="0" applyFont="1" applyFill="1" applyBorder="1" applyAlignment="1" applyProtection="1">
      <alignment horizontal="center" vertical="center"/>
      <protection hidden="1"/>
    </xf>
    <xf numFmtId="0" fontId="42" fillId="2" borderId="14" xfId="0" applyFont="1" applyFill="1" applyBorder="1" applyAlignment="1" applyProtection="1">
      <alignment horizontal="center" vertical="center"/>
      <protection hidden="1"/>
    </xf>
    <xf numFmtId="0" fontId="19" fillId="2" borderId="41" xfId="0" applyFont="1" applyFill="1" applyBorder="1" applyAlignment="1" applyProtection="1">
      <alignment horizontal="left" vertical="center" indent="1" shrinkToFit="1"/>
      <protection hidden="1"/>
    </xf>
    <xf numFmtId="0" fontId="19" fillId="2" borderId="0" xfId="0" applyFont="1" applyFill="1" applyAlignment="1" applyProtection="1">
      <alignment horizontal="left" vertical="center" indent="1" shrinkToFit="1"/>
      <protection hidden="1"/>
    </xf>
    <xf numFmtId="0" fontId="41" fillId="2" borderId="104" xfId="0" applyFont="1" applyFill="1" applyBorder="1" applyAlignment="1" applyProtection="1">
      <alignment horizontal="center" vertical="center"/>
      <protection hidden="1"/>
    </xf>
    <xf numFmtId="0" fontId="40" fillId="2" borderId="105" xfId="0" applyFont="1" applyFill="1" applyBorder="1" applyAlignment="1" applyProtection="1">
      <alignment horizontal="center" vertical="center"/>
      <protection hidden="1"/>
    </xf>
    <xf numFmtId="0" fontId="40" fillId="2" borderId="106" xfId="0" applyFont="1" applyFill="1" applyBorder="1" applyAlignment="1" applyProtection="1">
      <alignment horizontal="center" vertical="center"/>
      <protection hidden="1"/>
    </xf>
    <xf numFmtId="0" fontId="14" fillId="2" borderId="104" xfId="0" applyFont="1" applyFill="1" applyBorder="1" applyAlignment="1" applyProtection="1">
      <alignment horizontal="right" vertical="center" indent="1" shrinkToFit="1"/>
      <protection hidden="1"/>
    </xf>
    <xf numFmtId="0" fontId="14" fillId="2" borderId="105" xfId="0" applyFont="1" applyFill="1" applyBorder="1" applyAlignment="1" applyProtection="1">
      <alignment horizontal="right" vertical="center" indent="1" shrinkToFit="1"/>
      <protection hidden="1"/>
    </xf>
    <xf numFmtId="0" fontId="14" fillId="2" borderId="106" xfId="0" applyFont="1" applyFill="1" applyBorder="1" applyAlignment="1" applyProtection="1">
      <alignment horizontal="right" vertical="center" indent="1" shrinkToFit="1"/>
      <protection hidden="1"/>
    </xf>
    <xf numFmtId="49" fontId="15" fillId="2" borderId="11" xfId="0" applyNumberFormat="1" applyFont="1" applyFill="1" applyBorder="1" applyAlignment="1" applyProtection="1">
      <alignment horizontal="center" vertical="center"/>
      <protection hidden="1"/>
    </xf>
    <xf numFmtId="49" fontId="15" fillId="2" borderId="9" xfId="0" applyNumberFormat="1" applyFont="1" applyFill="1" applyBorder="1" applyAlignment="1" applyProtection="1">
      <alignment horizontal="center" vertical="center"/>
      <protection hidden="1"/>
    </xf>
    <xf numFmtId="49" fontId="15" fillId="2" borderId="10" xfId="0" applyNumberFormat="1" applyFont="1" applyFill="1" applyBorder="1" applyAlignment="1" applyProtection="1">
      <alignment horizontal="center" vertical="center"/>
      <protection hidden="1"/>
    </xf>
    <xf numFmtId="0" fontId="50" fillId="2" borderId="11" xfId="0" applyFont="1" applyFill="1" applyBorder="1" applyAlignment="1" applyProtection="1">
      <alignment horizontal="center" vertical="center" shrinkToFit="1"/>
      <protection hidden="1"/>
    </xf>
    <xf numFmtId="0" fontId="50" fillId="2" borderId="9" xfId="0" applyFont="1" applyFill="1" applyBorder="1" applyAlignment="1" applyProtection="1">
      <alignment horizontal="center" vertical="center" shrinkToFit="1"/>
      <protection hidden="1"/>
    </xf>
    <xf numFmtId="0" fontId="50" fillId="2" borderId="10" xfId="0" applyFont="1" applyFill="1" applyBorder="1" applyAlignment="1" applyProtection="1">
      <alignment horizontal="center" vertical="center" shrinkToFit="1"/>
      <protection hidden="1"/>
    </xf>
    <xf numFmtId="0" fontId="19" fillId="2" borderId="47" xfId="0" applyFont="1" applyFill="1" applyBorder="1" applyAlignment="1" applyProtection="1">
      <alignment horizontal="left" vertical="center" indent="1" shrinkToFit="1"/>
      <protection hidden="1"/>
    </xf>
    <xf numFmtId="0" fontId="19" fillId="2" borderId="14" xfId="0" applyFont="1" applyFill="1" applyBorder="1" applyAlignment="1" applyProtection="1">
      <alignment horizontal="left" vertical="center" indent="1" shrinkToFit="1"/>
      <protection hidden="1"/>
    </xf>
    <xf numFmtId="0" fontId="19" fillId="2" borderId="82" xfId="0" applyFont="1" applyFill="1" applyBorder="1" applyAlignment="1" applyProtection="1">
      <alignment horizontal="left" vertical="center" indent="1" shrinkToFit="1"/>
      <protection hidden="1"/>
    </xf>
    <xf numFmtId="0" fontId="48" fillId="2" borderId="0" xfId="0" applyFont="1" applyFill="1" applyAlignment="1" applyProtection="1">
      <alignment horizontal="distributed" vertical="center" justifyLastLine="1"/>
      <protection hidden="1"/>
    </xf>
    <xf numFmtId="0" fontId="86" fillId="2" borderId="48" xfId="0" applyFont="1" applyFill="1" applyBorder="1" applyAlignment="1" applyProtection="1">
      <alignment horizontal="center" vertical="center"/>
      <protection hidden="1"/>
    </xf>
    <xf numFmtId="0" fontId="86" fillId="2" borderId="49" xfId="0" applyFont="1" applyFill="1" applyBorder="1" applyAlignment="1" applyProtection="1">
      <alignment horizontal="center" vertical="center"/>
      <protection hidden="1"/>
    </xf>
    <xf numFmtId="0" fontId="86" fillId="2" borderId="91" xfId="0" applyFont="1" applyFill="1" applyBorder="1" applyAlignment="1" applyProtection="1">
      <alignment horizontal="center" vertical="center"/>
      <protection hidden="1"/>
    </xf>
    <xf numFmtId="0" fontId="56" fillId="2" borderId="0" xfId="0" applyFont="1" applyFill="1" applyAlignment="1" applyProtection="1">
      <alignment horizontal="center" vertical="center"/>
      <protection hidden="1"/>
    </xf>
    <xf numFmtId="0" fontId="62" fillId="2" borderId="0" xfId="0" applyFont="1" applyFill="1" applyAlignment="1" applyProtection="1">
      <alignment horizontal="right" vertical="center"/>
      <protection hidden="1"/>
    </xf>
    <xf numFmtId="49" fontId="36" fillId="2" borderId="35" xfId="0" applyNumberFormat="1" applyFont="1" applyFill="1" applyBorder="1" applyAlignment="1" applyProtection="1">
      <alignment horizontal="left" vertical="center" wrapText="1" indent="1"/>
      <protection hidden="1"/>
    </xf>
    <xf numFmtId="184" fontId="15" fillId="2" borderId="35" xfId="0" applyNumberFormat="1" applyFont="1" applyFill="1" applyBorder="1" applyAlignment="1" applyProtection="1">
      <alignment vertical="center" shrinkToFit="1"/>
      <protection hidden="1"/>
    </xf>
    <xf numFmtId="184" fontId="27" fillId="2" borderId="35" xfId="0" applyNumberFormat="1" applyFont="1" applyFill="1" applyBorder="1" applyAlignment="1" applyProtection="1">
      <alignment vertical="center" shrinkToFit="1"/>
      <protection hidden="1"/>
    </xf>
    <xf numFmtId="184" fontId="15" fillId="2" borderId="35" xfId="0" applyNumberFormat="1" applyFont="1" applyFill="1" applyBorder="1" applyAlignment="1" applyProtection="1">
      <alignment horizontal="right" vertical="center" shrinkToFit="1"/>
      <protection hidden="1"/>
    </xf>
    <xf numFmtId="0" fontId="15" fillId="2" borderId="107" xfId="0" applyFont="1" applyFill="1" applyBorder="1" applyAlignment="1" applyProtection="1">
      <alignment horizontal="left" vertical="center" wrapText="1" indent="1"/>
      <protection hidden="1"/>
    </xf>
    <xf numFmtId="0" fontId="87" fillId="2" borderId="108" xfId="0" applyFont="1" applyFill="1" applyBorder="1" applyAlignment="1" applyProtection="1">
      <alignment horizontal="left" vertical="center" wrapText="1" indent="1"/>
      <protection hidden="1"/>
    </xf>
    <xf numFmtId="0" fontId="87" fillId="2" borderId="109" xfId="0" applyFont="1" applyFill="1" applyBorder="1" applyAlignment="1" applyProtection="1">
      <alignment horizontal="left" vertical="center" wrapText="1" indent="1"/>
      <protection hidden="1"/>
    </xf>
    <xf numFmtId="0" fontId="15" fillId="2" borderId="93" xfId="0" applyFont="1" applyFill="1" applyBorder="1" applyAlignment="1" applyProtection="1">
      <alignment horizontal="left" vertical="center" wrapText="1" indent="1"/>
      <protection hidden="1"/>
    </xf>
    <xf numFmtId="0" fontId="87" fillId="2" borderId="61" xfId="0" applyFont="1" applyFill="1" applyBorder="1" applyAlignment="1" applyProtection="1">
      <alignment horizontal="left" vertical="center" wrapText="1" indent="1"/>
      <protection hidden="1"/>
    </xf>
    <xf numFmtId="0" fontId="87" fillId="2" borderId="92" xfId="0" applyFont="1" applyFill="1" applyBorder="1" applyAlignment="1" applyProtection="1">
      <alignment horizontal="left" vertical="center" wrapText="1" indent="1"/>
      <protection hidden="1"/>
    </xf>
    <xf numFmtId="0" fontId="87" fillId="2" borderId="110" xfId="0" applyFont="1" applyFill="1" applyBorder="1" applyAlignment="1" applyProtection="1">
      <alignment horizontal="left" vertical="center" wrapText="1" indent="1"/>
      <protection hidden="1"/>
    </xf>
    <xf numFmtId="0" fontId="87" fillId="2" borderId="111" xfId="0" applyFont="1" applyFill="1" applyBorder="1" applyAlignment="1" applyProtection="1">
      <alignment horizontal="left" vertical="center" wrapText="1" indent="1"/>
      <protection hidden="1"/>
    </xf>
    <xf numFmtId="0" fontId="87" fillId="2" borderId="112" xfId="0" applyFont="1" applyFill="1" applyBorder="1" applyAlignment="1" applyProtection="1">
      <alignment horizontal="left" vertical="center" wrapText="1" indent="1"/>
      <protection hidden="1"/>
    </xf>
    <xf numFmtId="0" fontId="10" fillId="2" borderId="68" xfId="0" applyFont="1" applyFill="1" applyBorder="1" applyAlignment="1" applyProtection="1">
      <alignment horizontal="center"/>
      <protection hidden="1"/>
    </xf>
    <xf numFmtId="0" fontId="43" fillId="5" borderId="94" xfId="0" applyFont="1" applyFill="1" applyBorder="1" applyAlignment="1" applyProtection="1">
      <alignment horizontal="center" vertical="center" shrinkToFit="1"/>
      <protection hidden="1"/>
    </xf>
    <xf numFmtId="0" fontId="43" fillId="5" borderId="88" xfId="0" applyFont="1" applyFill="1" applyBorder="1" applyAlignment="1" applyProtection="1">
      <alignment horizontal="center" vertical="center" shrinkToFit="1"/>
      <protection hidden="1"/>
    </xf>
    <xf numFmtId="0" fontId="15" fillId="5" borderId="11" xfId="0" applyFont="1" applyFill="1" applyBorder="1" applyAlignment="1" applyProtection="1">
      <alignment horizontal="left" vertical="center" wrapText="1" indent="1"/>
      <protection hidden="1"/>
    </xf>
    <xf numFmtId="0" fontId="0" fillId="5" borderId="9" xfId="0" applyFill="1" applyBorder="1" applyAlignment="1" applyProtection="1">
      <alignment horizontal="left" vertical="center" wrapText="1" indent="1"/>
      <protection hidden="1"/>
    </xf>
    <xf numFmtId="0" fontId="0" fillId="5" borderId="10" xfId="0" applyFill="1" applyBorder="1" applyAlignment="1" applyProtection="1">
      <alignment horizontal="left" vertical="center" wrapText="1" indent="1"/>
      <protection hidden="1"/>
    </xf>
    <xf numFmtId="0" fontId="0" fillId="5" borderId="11" xfId="0" applyFill="1" applyBorder="1" applyAlignment="1" applyProtection="1">
      <alignment horizontal="left" vertical="center" wrapText="1" indent="1"/>
      <protection hidden="1"/>
    </xf>
    <xf numFmtId="0" fontId="14" fillId="5" borderId="11" xfId="0" applyFont="1" applyFill="1" applyBorder="1" applyAlignment="1" applyProtection="1">
      <alignment horizontal="right" vertical="center" indent="1" shrinkToFit="1"/>
      <protection hidden="1"/>
    </xf>
    <xf numFmtId="0" fontId="14" fillId="5" borderId="9" xfId="0" applyFont="1" applyFill="1" applyBorder="1" applyAlignment="1" applyProtection="1">
      <alignment horizontal="right" vertical="center" indent="1" shrinkToFit="1"/>
      <protection hidden="1"/>
    </xf>
    <xf numFmtId="0" fontId="14" fillId="5" borderId="10" xfId="0" applyFont="1" applyFill="1" applyBorder="1" applyAlignment="1" applyProtection="1">
      <alignment horizontal="right" vertical="center" indent="1" shrinkToFit="1"/>
      <protection hidden="1"/>
    </xf>
    <xf numFmtId="0" fontId="79" fillId="2" borderId="0" xfId="0" applyFont="1" applyFill="1" applyAlignment="1" applyProtection="1">
      <alignment horizontal="left"/>
      <protection hidden="1"/>
    </xf>
    <xf numFmtId="0" fontId="79" fillId="2" borderId="68" xfId="0" applyFont="1" applyFill="1" applyBorder="1" applyAlignment="1" applyProtection="1">
      <alignment horizontal="left"/>
      <protection hidden="1"/>
    </xf>
    <xf numFmtId="0" fontId="43" fillId="5" borderId="0" xfId="0" applyFont="1" applyFill="1" applyAlignment="1" applyProtection="1">
      <alignment horizontal="left" shrinkToFit="1"/>
      <protection hidden="1"/>
    </xf>
    <xf numFmtId="0" fontId="43" fillId="5" borderId="68" xfId="0" applyFont="1" applyFill="1" applyBorder="1" applyAlignment="1" applyProtection="1">
      <alignment horizontal="left" shrinkToFit="1"/>
      <protection hidden="1"/>
    </xf>
    <xf numFmtId="180" fontId="15" fillId="4" borderId="9" xfId="0" applyNumberFormat="1" applyFont="1" applyFill="1" applyBorder="1" applyAlignment="1" applyProtection="1">
      <alignment horizontal="center" vertical="center" shrinkToFit="1"/>
      <protection locked="0"/>
    </xf>
    <xf numFmtId="180" fontId="15" fillId="4" borderId="10" xfId="0" applyNumberFormat="1" applyFont="1" applyFill="1" applyBorder="1" applyAlignment="1" applyProtection="1">
      <alignment horizontal="center" vertical="center" shrinkToFit="1"/>
      <protection locked="0"/>
    </xf>
    <xf numFmtId="49" fontId="36" fillId="4" borderId="11" xfId="0" applyNumberFormat="1" applyFont="1" applyFill="1" applyBorder="1" applyAlignment="1" applyProtection="1">
      <alignment horizontal="left" vertical="center" wrapText="1" indent="1"/>
      <protection locked="0"/>
    </xf>
    <xf numFmtId="49" fontId="36" fillId="4" borderId="9" xfId="0" applyNumberFormat="1" applyFont="1" applyFill="1" applyBorder="1" applyAlignment="1" applyProtection="1">
      <alignment horizontal="left" vertical="center" wrapText="1" indent="1"/>
      <protection locked="0"/>
    </xf>
    <xf numFmtId="49" fontId="36" fillId="4" borderId="10" xfId="0" applyNumberFormat="1" applyFont="1" applyFill="1" applyBorder="1" applyAlignment="1" applyProtection="1">
      <alignment horizontal="left" vertical="center" wrapText="1" indent="1"/>
      <protection locked="0"/>
    </xf>
    <xf numFmtId="184" fontId="15" fillId="4" borderId="9" xfId="0" applyNumberFormat="1" applyFont="1" applyFill="1" applyBorder="1" applyAlignment="1" applyProtection="1">
      <alignment vertical="center" shrinkToFit="1"/>
      <protection locked="0"/>
    </xf>
    <xf numFmtId="184" fontId="15" fillId="4" borderId="10" xfId="0" applyNumberFormat="1" applyFont="1" applyFill="1" applyBorder="1" applyAlignment="1" applyProtection="1">
      <alignment vertical="center" shrinkToFit="1"/>
      <protection locked="0"/>
    </xf>
    <xf numFmtId="49" fontId="15" fillId="4" borderId="11" xfId="0" applyNumberFormat="1" applyFont="1" applyFill="1" applyBorder="1" applyAlignment="1" applyProtection="1">
      <alignment horizontal="center" vertical="center" shrinkToFit="1"/>
      <protection locked="0"/>
    </xf>
    <xf numFmtId="49" fontId="15" fillId="4" borderId="10" xfId="0" applyNumberFormat="1" applyFont="1" applyFill="1" applyBorder="1" applyAlignment="1" applyProtection="1">
      <alignment horizontal="center" vertical="center" shrinkToFit="1"/>
      <protection locked="0"/>
    </xf>
    <xf numFmtId="0" fontId="55" fillId="4" borderId="9" xfId="0" applyFont="1" applyFill="1" applyBorder="1" applyAlignment="1" applyProtection="1">
      <alignment horizontal="right" vertical="center" indent="1" shrinkToFit="1"/>
      <protection locked="0"/>
    </xf>
    <xf numFmtId="0" fontId="55" fillId="4" borderId="10" xfId="0" applyFont="1" applyFill="1" applyBorder="1" applyAlignment="1" applyProtection="1">
      <alignment horizontal="right" vertical="center" indent="1" shrinkToFit="1"/>
      <protection locked="0"/>
    </xf>
    <xf numFmtId="0" fontId="7" fillId="2" borderId="35" xfId="0" applyFont="1" applyFill="1" applyBorder="1" applyAlignment="1" applyProtection="1">
      <alignment horizontal="distributed" vertical="center" indent="1"/>
      <protection hidden="1"/>
    </xf>
    <xf numFmtId="0" fontId="6" fillId="2" borderId="35" xfId="0" applyFont="1" applyFill="1" applyBorder="1" applyAlignment="1" applyProtection="1">
      <alignment horizontal="distributed" vertical="center" indent="1"/>
      <protection hidden="1"/>
    </xf>
    <xf numFmtId="9" fontId="7" fillId="2" borderId="39" xfId="0" applyNumberFormat="1" applyFont="1" applyFill="1" applyBorder="1" applyAlignment="1" applyProtection="1">
      <alignment horizontal="right" vertical="center" shrinkToFit="1"/>
      <protection hidden="1"/>
    </xf>
    <xf numFmtId="0" fontId="26" fillId="2" borderId="39" xfId="0" applyFont="1" applyFill="1" applyBorder="1" applyAlignment="1" applyProtection="1">
      <alignment horizontal="right" vertical="center" shrinkToFit="1"/>
      <protection hidden="1"/>
    </xf>
    <xf numFmtId="178" fontId="15" fillId="2" borderId="83" xfId="0" applyNumberFormat="1" applyFont="1" applyFill="1" applyBorder="1" applyAlignment="1" applyProtection="1">
      <alignment horizontal="center" vertical="center" shrinkToFit="1"/>
      <protection hidden="1"/>
    </xf>
    <xf numFmtId="178" fontId="15" fillId="2" borderId="86" xfId="0" applyNumberFormat="1" applyFont="1" applyFill="1" applyBorder="1" applyAlignment="1" applyProtection="1">
      <alignment horizontal="center" vertical="center" shrinkToFit="1"/>
      <protection hidden="1"/>
    </xf>
    <xf numFmtId="0" fontId="7" fillId="2" borderId="11" xfId="0" applyFont="1" applyFill="1" applyBorder="1" applyAlignment="1" applyProtection="1">
      <alignment horizontal="left" vertical="center" indent="1"/>
      <protection hidden="1"/>
    </xf>
    <xf numFmtId="0" fontId="7" fillId="2" borderId="9" xfId="0" applyFont="1" applyFill="1" applyBorder="1" applyAlignment="1" applyProtection="1">
      <alignment horizontal="left" vertical="center" indent="1"/>
      <protection hidden="1"/>
    </xf>
    <xf numFmtId="0" fontId="7" fillId="2" borderId="10" xfId="0" applyFont="1" applyFill="1" applyBorder="1" applyAlignment="1" applyProtection="1">
      <alignment horizontal="left" vertical="center" indent="1"/>
      <protection hidden="1"/>
    </xf>
    <xf numFmtId="0" fontId="14" fillId="5" borderId="62" xfId="0" applyFont="1" applyFill="1" applyBorder="1" applyAlignment="1" applyProtection="1">
      <alignment horizontal="center"/>
      <protection hidden="1"/>
    </xf>
    <xf numFmtId="0" fontId="15" fillId="2" borderId="143" xfId="0" applyFont="1" applyFill="1" applyBorder="1" applyAlignment="1" applyProtection="1">
      <alignment horizontal="left" vertical="center" wrapText="1" indent="1"/>
      <protection hidden="1"/>
    </xf>
    <xf numFmtId="0" fontId="27" fillId="2" borderId="144" xfId="0" applyFont="1" applyFill="1" applyBorder="1" applyAlignment="1" applyProtection="1">
      <alignment horizontal="left" vertical="center" wrapText="1" indent="1"/>
      <protection hidden="1"/>
    </xf>
    <xf numFmtId="0" fontId="27" fillId="2" borderId="145" xfId="0" applyFont="1" applyFill="1" applyBorder="1" applyAlignment="1" applyProtection="1">
      <alignment horizontal="left" vertical="center" wrapText="1" indent="1"/>
      <protection hidden="1"/>
    </xf>
    <xf numFmtId="0" fontId="15" fillId="2" borderId="146" xfId="0" applyFont="1" applyFill="1" applyBorder="1" applyAlignment="1" applyProtection="1">
      <alignment horizontal="left" vertical="center" wrapText="1" indent="1"/>
      <protection hidden="1"/>
    </xf>
    <xf numFmtId="0" fontId="27" fillId="2" borderId="60" xfId="0" applyFont="1" applyFill="1" applyBorder="1" applyAlignment="1" applyProtection="1">
      <alignment horizontal="left" vertical="center" wrapText="1" indent="1"/>
      <protection hidden="1"/>
    </xf>
    <xf numFmtId="0" fontId="27" fillId="2" borderId="147" xfId="0" applyFont="1" applyFill="1" applyBorder="1" applyAlignment="1" applyProtection="1">
      <alignment horizontal="left" vertical="center" wrapText="1" indent="1"/>
      <protection hidden="1"/>
    </xf>
    <xf numFmtId="0" fontId="27" fillId="2" borderId="148" xfId="0" applyFont="1" applyFill="1" applyBorder="1" applyAlignment="1" applyProtection="1">
      <alignment horizontal="left" vertical="center" wrapText="1" indent="1"/>
      <protection hidden="1"/>
    </xf>
    <xf numFmtId="0" fontId="27" fillId="2" borderId="149" xfId="0" applyFont="1" applyFill="1" applyBorder="1" applyAlignment="1" applyProtection="1">
      <alignment horizontal="left" vertical="center" wrapText="1" indent="1"/>
      <protection hidden="1"/>
    </xf>
    <xf numFmtId="0" fontId="27" fillId="2" borderId="150" xfId="0" applyFont="1" applyFill="1" applyBorder="1" applyAlignment="1" applyProtection="1">
      <alignment horizontal="left" vertical="center" wrapText="1" indent="1"/>
      <protection hidden="1"/>
    </xf>
    <xf numFmtId="41" fontId="39" fillId="2" borderId="120" xfId="0" applyNumberFormat="1" applyFont="1" applyFill="1" applyBorder="1" applyAlignment="1" applyProtection="1">
      <alignment horizontal="center" vertical="center"/>
      <protection hidden="1"/>
    </xf>
    <xf numFmtId="41" fontId="39" fillId="2" borderId="121" xfId="0" applyNumberFormat="1" applyFont="1" applyFill="1" applyBorder="1" applyAlignment="1" applyProtection="1">
      <alignment horizontal="center" vertical="center"/>
      <protection hidden="1"/>
    </xf>
    <xf numFmtId="41" fontId="39" fillId="2" borderId="164" xfId="0" applyNumberFormat="1" applyFont="1" applyFill="1" applyBorder="1" applyAlignment="1" applyProtection="1">
      <alignment horizontal="center" vertical="center"/>
      <protection hidden="1"/>
    </xf>
    <xf numFmtId="41" fontId="39" fillId="2" borderId="123" xfId="0" applyNumberFormat="1" applyFont="1" applyFill="1" applyBorder="1" applyAlignment="1" applyProtection="1">
      <alignment horizontal="center" vertical="center"/>
      <protection hidden="1"/>
    </xf>
    <xf numFmtId="41" fontId="39" fillId="2" borderId="124" xfId="0" applyNumberFormat="1" applyFont="1" applyFill="1" applyBorder="1" applyAlignment="1" applyProtection="1">
      <alignment horizontal="center" vertical="center"/>
      <protection hidden="1"/>
    </xf>
    <xf numFmtId="41" fontId="39" fillId="2" borderId="165" xfId="0" applyNumberFormat="1" applyFont="1" applyFill="1" applyBorder="1" applyAlignment="1" applyProtection="1">
      <alignment horizontal="center" vertical="center"/>
      <protection hidden="1"/>
    </xf>
    <xf numFmtId="178" fontId="18" fillId="2" borderId="162" xfId="1" applyNumberFormat="1" applyFont="1" applyFill="1" applyBorder="1" applyAlignment="1" applyProtection="1">
      <alignment horizontal="right" vertical="center"/>
      <protection hidden="1"/>
    </xf>
    <xf numFmtId="178" fontId="18" fillId="2" borderId="121" xfId="1" applyNumberFormat="1" applyFont="1" applyFill="1" applyBorder="1" applyAlignment="1" applyProtection="1">
      <alignment horizontal="right" vertical="center"/>
      <protection hidden="1"/>
    </xf>
    <xf numFmtId="178" fontId="18" fillId="2" borderId="122" xfId="1" applyNumberFormat="1" applyFont="1" applyFill="1" applyBorder="1" applyAlignment="1" applyProtection="1">
      <alignment horizontal="right" vertical="center"/>
      <protection hidden="1"/>
    </xf>
    <xf numFmtId="178" fontId="18" fillId="2" borderId="163" xfId="1" applyNumberFormat="1" applyFont="1" applyFill="1" applyBorder="1" applyAlignment="1" applyProtection="1">
      <alignment horizontal="right" vertical="center"/>
      <protection hidden="1"/>
    </xf>
    <xf numFmtId="178" fontId="18" fillId="2" borderId="124" xfId="1" applyNumberFormat="1" applyFont="1" applyFill="1" applyBorder="1" applyAlignment="1" applyProtection="1">
      <alignment horizontal="right" vertical="center"/>
      <protection hidden="1"/>
    </xf>
    <xf numFmtId="178" fontId="18" fillId="2" borderId="125" xfId="1" applyNumberFormat="1" applyFont="1" applyFill="1" applyBorder="1" applyAlignment="1" applyProtection="1">
      <alignment horizontal="right" vertical="center"/>
      <protection hidden="1"/>
    </xf>
    <xf numFmtId="0" fontId="45" fillId="2" borderId="0" xfId="0" applyFont="1" applyFill="1" applyAlignment="1" applyProtection="1">
      <alignment horizontal="left"/>
      <protection hidden="1"/>
    </xf>
    <xf numFmtId="0" fontId="45" fillId="2" borderId="68" xfId="0" applyFont="1" applyFill="1" applyBorder="1" applyAlignment="1" applyProtection="1">
      <alignment horizontal="left"/>
      <protection hidden="1"/>
    </xf>
    <xf numFmtId="0" fontId="43" fillId="2" borderId="0" xfId="0" applyFont="1" applyFill="1" applyAlignment="1" applyProtection="1">
      <alignment horizontal="left" shrinkToFit="1"/>
      <protection hidden="1"/>
    </xf>
    <xf numFmtId="0" fontId="43" fillId="2" borderId="68" xfId="0" applyFont="1" applyFill="1" applyBorder="1" applyAlignment="1" applyProtection="1">
      <alignment horizontal="left" shrinkToFit="1"/>
      <protection hidden="1"/>
    </xf>
    <xf numFmtId="0" fontId="63" fillId="2" borderId="0" xfId="0" applyFont="1" applyFill="1" applyAlignment="1" applyProtection="1">
      <alignment horizontal="right" vertical="center"/>
      <protection hidden="1"/>
    </xf>
    <xf numFmtId="0" fontId="57" fillId="2" borderId="68" xfId="0" applyFont="1" applyFill="1" applyBorder="1" applyAlignment="1" applyProtection="1">
      <alignment horizontal="right"/>
      <protection hidden="1"/>
    </xf>
    <xf numFmtId="0" fontId="41" fillId="2" borderId="143" xfId="0" applyFont="1" applyFill="1" applyBorder="1" applyAlignment="1" applyProtection="1">
      <alignment horizontal="center" vertical="center" wrapText="1"/>
      <protection hidden="1"/>
    </xf>
    <xf numFmtId="0" fontId="40" fillId="2" borderId="144" xfId="0" applyFont="1" applyFill="1" applyBorder="1" applyAlignment="1" applyProtection="1">
      <alignment horizontal="center" vertical="center"/>
      <protection hidden="1"/>
    </xf>
    <xf numFmtId="0" fontId="40" fillId="2" borderId="145" xfId="0" applyFont="1" applyFill="1" applyBorder="1" applyProtection="1">
      <alignment vertical="center"/>
      <protection hidden="1"/>
    </xf>
    <xf numFmtId="0" fontId="41" fillId="2" borderId="146" xfId="0" applyFont="1" applyFill="1" applyBorder="1" applyAlignment="1" applyProtection="1">
      <alignment horizontal="center" vertical="center"/>
      <protection hidden="1"/>
    </xf>
    <xf numFmtId="0" fontId="40" fillId="2" borderId="60" xfId="0" applyFont="1" applyFill="1" applyBorder="1" applyAlignment="1" applyProtection="1">
      <alignment horizontal="center" vertical="center"/>
      <protection hidden="1"/>
    </xf>
    <xf numFmtId="0" fontId="40" fillId="2" borderId="147" xfId="0" applyFont="1" applyFill="1" applyBorder="1" applyProtection="1">
      <alignment vertical="center"/>
      <protection hidden="1"/>
    </xf>
    <xf numFmtId="0" fontId="40" fillId="2" borderId="148" xfId="0" applyFont="1" applyFill="1" applyBorder="1" applyProtection="1">
      <alignment vertical="center"/>
      <protection hidden="1"/>
    </xf>
    <xf numFmtId="0" fontId="40" fillId="2" borderId="149" xfId="0" applyFont="1" applyFill="1" applyBorder="1" applyProtection="1">
      <alignment vertical="center"/>
      <protection hidden="1"/>
    </xf>
    <xf numFmtId="0" fontId="40" fillId="2" borderId="150" xfId="0" applyFont="1" applyFill="1" applyBorder="1" applyProtection="1">
      <alignment vertical="center"/>
      <protection hidden="1"/>
    </xf>
    <xf numFmtId="0" fontId="36" fillId="2" borderId="35" xfId="0" applyFont="1" applyFill="1" applyBorder="1" applyAlignment="1" applyProtection="1">
      <alignment horizontal="left" vertical="center" indent="1" shrinkToFit="1"/>
      <protection hidden="1"/>
    </xf>
    <xf numFmtId="0" fontId="15" fillId="2" borderId="35" xfId="0" applyFont="1" applyFill="1" applyBorder="1" applyAlignment="1" applyProtection="1">
      <alignment horizontal="center" vertical="center" shrinkToFit="1"/>
      <protection hidden="1"/>
    </xf>
    <xf numFmtId="0" fontId="38" fillId="2" borderId="35" xfId="0" applyFont="1" applyFill="1" applyBorder="1" applyAlignment="1" applyProtection="1">
      <alignment horizontal="right" vertical="center" indent="1" shrinkToFit="1"/>
      <protection hidden="1"/>
    </xf>
    <xf numFmtId="0" fontId="13" fillId="2" borderId="94" xfId="0" applyFont="1" applyFill="1" applyBorder="1" applyAlignment="1" applyProtection="1">
      <alignment horizontal="center" vertical="center" shrinkToFit="1"/>
      <protection hidden="1"/>
    </xf>
    <xf numFmtId="0" fontId="13" fillId="2" borderId="88" xfId="0" applyFont="1" applyFill="1" applyBorder="1" applyAlignment="1" applyProtection="1">
      <alignment horizontal="center" vertical="center" shrinkToFit="1"/>
      <protection hidden="1"/>
    </xf>
    <xf numFmtId="0" fontId="41" fillId="2" borderId="35" xfId="0" applyFont="1" applyFill="1" applyBorder="1" applyAlignment="1" applyProtection="1">
      <alignment horizontal="distributed" vertical="center" indent="1"/>
      <protection hidden="1"/>
    </xf>
    <xf numFmtId="0" fontId="40" fillId="2" borderId="35" xfId="0" applyFont="1" applyFill="1" applyBorder="1" applyAlignment="1" applyProtection="1">
      <alignment horizontal="distributed" vertical="center" indent="1"/>
      <protection hidden="1"/>
    </xf>
    <xf numFmtId="49" fontId="36" fillId="2" borderId="35" xfId="0" applyNumberFormat="1" applyFont="1" applyFill="1" applyBorder="1" applyAlignment="1" applyProtection="1">
      <alignment horizontal="left" vertical="center" indent="1" shrinkToFit="1"/>
      <protection hidden="1"/>
    </xf>
    <xf numFmtId="9" fontId="41" fillId="2" borderId="39" xfId="0" applyNumberFormat="1" applyFont="1" applyFill="1" applyBorder="1" applyAlignment="1" applyProtection="1">
      <alignment horizontal="right" vertical="center" shrinkToFit="1"/>
      <protection hidden="1"/>
    </xf>
    <xf numFmtId="0" fontId="42" fillId="2" borderId="39" xfId="0" applyFont="1" applyFill="1" applyBorder="1" applyAlignment="1" applyProtection="1">
      <alignment horizontal="right" vertical="center" shrinkToFit="1"/>
      <protection hidden="1"/>
    </xf>
    <xf numFmtId="0" fontId="41" fillId="2" borderId="62" xfId="0" applyFont="1" applyFill="1" applyBorder="1" applyAlignment="1" applyProtection="1">
      <alignment horizontal="center" vertical="center"/>
      <protection hidden="1"/>
    </xf>
    <xf numFmtId="0" fontId="46" fillId="2" borderId="0" xfId="0" applyFont="1" applyFill="1" applyAlignment="1" applyProtection="1">
      <alignment horizontal="right" vertical="center" wrapText="1"/>
      <protection hidden="1"/>
    </xf>
    <xf numFmtId="178" fontId="15" fillId="2" borderId="160" xfId="0" applyNumberFormat="1" applyFont="1" applyFill="1" applyBorder="1" applyAlignment="1" applyProtection="1">
      <alignment horizontal="center" vertical="center" shrinkToFit="1"/>
      <protection hidden="1"/>
    </xf>
    <xf numFmtId="178" fontId="15" fillId="2" borderId="103" xfId="0" applyNumberFormat="1" applyFont="1" applyFill="1" applyBorder="1" applyAlignment="1" applyProtection="1">
      <alignment horizontal="center" vertical="center" shrinkToFit="1"/>
      <protection hidden="1"/>
    </xf>
    <xf numFmtId="178" fontId="15" fillId="2" borderId="161" xfId="0" applyNumberFormat="1" applyFont="1" applyFill="1" applyBorder="1" applyAlignment="1" applyProtection="1">
      <alignment horizontal="center" vertical="center" shrinkToFit="1"/>
      <protection hidden="1"/>
    </xf>
    <xf numFmtId="178" fontId="15" fillId="2" borderId="151" xfId="0" applyNumberFormat="1" applyFont="1" applyFill="1" applyBorder="1" applyAlignment="1" applyProtection="1">
      <alignment horizontal="center" vertical="center" shrinkToFit="1"/>
      <protection hidden="1"/>
    </xf>
    <xf numFmtId="178" fontId="15" fillId="2" borderId="152" xfId="0" applyNumberFormat="1" applyFont="1" applyFill="1" applyBorder="1" applyAlignment="1" applyProtection="1">
      <alignment horizontal="center" vertical="center" shrinkToFit="1"/>
      <protection hidden="1"/>
    </xf>
    <xf numFmtId="178" fontId="15" fillId="2" borderId="153" xfId="0" applyNumberFormat="1" applyFont="1" applyFill="1" applyBorder="1" applyAlignment="1" applyProtection="1">
      <alignment horizontal="center" vertical="center" shrinkToFit="1"/>
      <protection hidden="1"/>
    </xf>
    <xf numFmtId="0" fontId="41" fillId="2" borderId="154" xfId="0" applyFont="1" applyFill="1" applyBorder="1" applyAlignment="1" applyProtection="1">
      <alignment horizontal="left" vertical="center" indent="1"/>
      <protection hidden="1"/>
    </xf>
    <xf numFmtId="0" fontId="41" fillId="2" borderId="155" xfId="0" applyFont="1" applyFill="1" applyBorder="1" applyAlignment="1" applyProtection="1">
      <alignment horizontal="left" vertical="center" indent="1"/>
      <protection hidden="1"/>
    </xf>
    <xf numFmtId="0" fontId="41" fillId="2" borderId="156" xfId="0" applyFont="1" applyFill="1" applyBorder="1" applyAlignment="1" applyProtection="1">
      <alignment horizontal="left" vertical="center" indent="1"/>
      <protection hidden="1"/>
    </xf>
    <xf numFmtId="0" fontId="41" fillId="2" borderId="157" xfId="0" applyFont="1" applyFill="1" applyBorder="1" applyAlignment="1" applyProtection="1">
      <alignment horizontal="left" vertical="center" indent="1"/>
      <protection hidden="1"/>
    </xf>
    <xf numFmtId="0" fontId="41" fillId="2" borderId="158" xfId="0" applyFont="1" applyFill="1" applyBorder="1" applyAlignment="1" applyProtection="1">
      <alignment horizontal="left" vertical="center" indent="1"/>
      <protection hidden="1"/>
    </xf>
    <xf numFmtId="0" fontId="41" fillId="2" borderId="159" xfId="0" applyFont="1" applyFill="1" applyBorder="1" applyAlignment="1" applyProtection="1">
      <alignment horizontal="left" vertical="center" indent="1"/>
      <protection hidden="1"/>
    </xf>
    <xf numFmtId="0" fontId="41" fillId="2" borderId="41" xfId="0" applyFont="1" applyFill="1" applyBorder="1" applyAlignment="1" applyProtection="1">
      <alignment horizontal="center" vertical="center"/>
      <protection hidden="1"/>
    </xf>
    <xf numFmtId="0" fontId="41" fillId="2" borderId="0" xfId="0" applyFont="1" applyFill="1" applyAlignment="1" applyProtection="1">
      <alignment horizontal="center" vertical="center"/>
      <protection hidden="1"/>
    </xf>
    <xf numFmtId="0" fontId="41" fillId="2" borderId="40" xfId="0" applyFont="1" applyFill="1" applyBorder="1" applyAlignment="1" applyProtection="1">
      <alignment horizontal="center" vertical="center"/>
      <protection hidden="1"/>
    </xf>
    <xf numFmtId="0" fontId="41" fillId="2" borderId="84" xfId="0" applyFont="1" applyFill="1" applyBorder="1" applyAlignment="1" applyProtection="1">
      <alignment horizontal="center" vertical="center"/>
      <protection hidden="1"/>
    </xf>
    <xf numFmtId="0" fontId="41" fillId="2" borderId="68" xfId="0" applyFont="1" applyFill="1" applyBorder="1" applyAlignment="1" applyProtection="1">
      <alignment horizontal="center" vertical="center"/>
      <protection hidden="1"/>
    </xf>
    <xf numFmtId="0" fontId="41" fillId="2" borderId="85" xfId="0" applyFont="1" applyFill="1" applyBorder="1" applyAlignment="1" applyProtection="1">
      <alignment horizontal="center" vertical="center"/>
      <protection hidden="1"/>
    </xf>
    <xf numFmtId="0" fontId="78" fillId="2" borderId="0" xfId="0" applyFont="1" applyFill="1" applyAlignment="1" applyProtection="1">
      <alignment horizontal="center" vertical="center"/>
      <protection locked="0"/>
    </xf>
    <xf numFmtId="0" fontId="62" fillId="2" borderId="0" xfId="0" applyFont="1" applyFill="1" applyAlignment="1" applyProtection="1">
      <alignment horizontal="center" vertical="center"/>
      <protection locked="0"/>
    </xf>
    <xf numFmtId="0" fontId="41" fillId="2" borderId="84" xfId="0" applyFont="1" applyFill="1" applyBorder="1" applyAlignment="1" applyProtection="1">
      <alignment horizontal="distributed" vertical="center" indent="1"/>
      <protection locked="0"/>
    </xf>
    <xf numFmtId="0" fontId="41" fillId="2" borderId="68" xfId="0" applyFont="1" applyFill="1" applyBorder="1" applyAlignment="1" applyProtection="1">
      <alignment horizontal="distributed" vertical="center" indent="1"/>
      <protection locked="0"/>
    </xf>
    <xf numFmtId="0" fontId="40" fillId="2" borderId="85" xfId="0" applyFont="1" applyFill="1" applyBorder="1" applyAlignment="1" applyProtection="1">
      <alignment horizontal="distributed" vertical="center" indent="1"/>
      <protection locked="0"/>
    </xf>
    <xf numFmtId="0" fontId="44" fillId="5" borderId="84" xfId="0" applyFont="1" applyFill="1" applyBorder="1" applyAlignment="1" applyProtection="1">
      <alignment horizontal="center" vertical="center"/>
      <protection locked="0"/>
    </xf>
    <xf numFmtId="0" fontId="44" fillId="5" borderId="68" xfId="0" applyFont="1" applyFill="1" applyBorder="1" applyAlignment="1" applyProtection="1">
      <alignment horizontal="center" vertical="center"/>
      <protection locked="0"/>
    </xf>
    <xf numFmtId="0" fontId="41" fillId="2" borderId="36" xfId="0" applyFont="1" applyFill="1" applyBorder="1" applyAlignment="1" applyProtection="1">
      <alignment horizontal="center" vertical="center"/>
      <protection locked="0"/>
    </xf>
    <xf numFmtId="0" fontId="40" fillId="2" borderId="37" xfId="0" applyFont="1" applyFill="1" applyBorder="1" applyAlignment="1" applyProtection="1">
      <alignment horizontal="center" vertical="center"/>
      <protection locked="0"/>
    </xf>
    <xf numFmtId="0" fontId="41" fillId="2" borderId="41" xfId="0" applyFont="1" applyFill="1" applyBorder="1" applyAlignment="1" applyProtection="1">
      <alignment horizontal="distributed" vertical="center" indent="1"/>
      <protection locked="0"/>
    </xf>
    <xf numFmtId="0" fontId="41" fillId="2" borderId="0" xfId="0" applyFont="1" applyFill="1" applyAlignment="1" applyProtection="1">
      <alignment horizontal="distributed" vertical="center" indent="1"/>
      <protection locked="0"/>
    </xf>
    <xf numFmtId="0" fontId="40" fillId="2" borderId="40" xfId="0" applyFont="1" applyFill="1" applyBorder="1" applyAlignment="1" applyProtection="1">
      <alignment horizontal="distributed" vertical="center" indent="1"/>
      <protection locked="0"/>
    </xf>
    <xf numFmtId="0" fontId="7" fillId="2" borderId="41"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protection locked="0"/>
    </xf>
    <xf numFmtId="0" fontId="6" fillId="2" borderId="40" xfId="0" applyFont="1" applyFill="1" applyBorder="1" applyProtection="1">
      <alignment vertical="center"/>
      <protection locked="0"/>
    </xf>
    <xf numFmtId="0" fontId="7" fillId="2" borderId="41" xfId="0" applyFont="1" applyFill="1" applyBorder="1" applyAlignment="1" applyProtection="1">
      <alignment horizontal="center" vertical="center"/>
      <protection locked="0"/>
    </xf>
    <xf numFmtId="0" fontId="6" fillId="2" borderId="84" xfId="0" applyFont="1" applyFill="1" applyBorder="1" applyProtection="1">
      <alignment vertical="center"/>
      <protection locked="0"/>
    </xf>
    <xf numFmtId="0" fontId="6" fillId="2" borderId="68" xfId="0" applyFont="1" applyFill="1" applyBorder="1" applyProtection="1">
      <alignment vertical="center"/>
      <protection locked="0"/>
    </xf>
    <xf numFmtId="0" fontId="6" fillId="2" borderId="85" xfId="0" applyFont="1" applyFill="1" applyBorder="1" applyProtection="1">
      <alignment vertical="center"/>
      <protection locked="0"/>
    </xf>
    <xf numFmtId="49" fontId="15" fillId="5" borderId="41" xfId="0" applyNumberFormat="1" applyFont="1" applyFill="1" applyBorder="1" applyAlignment="1" applyProtection="1">
      <alignment horizontal="left" vertical="center" wrapText="1" indent="1"/>
      <protection locked="0"/>
    </xf>
    <xf numFmtId="0" fontId="54" fillId="5" borderId="0" xfId="0" applyFont="1" applyFill="1" applyAlignment="1" applyProtection="1">
      <alignment horizontal="left" vertical="center" wrapText="1" indent="1"/>
      <protection locked="0"/>
    </xf>
    <xf numFmtId="0" fontId="54" fillId="5" borderId="40" xfId="0" applyFont="1" applyFill="1" applyBorder="1" applyAlignment="1" applyProtection="1">
      <alignment horizontal="left" vertical="center" wrapText="1" indent="1"/>
      <protection locked="0"/>
    </xf>
    <xf numFmtId="0" fontId="54" fillId="5" borderId="84" xfId="0" applyFont="1" applyFill="1" applyBorder="1" applyAlignment="1" applyProtection="1">
      <alignment horizontal="left" vertical="center" wrapText="1" indent="1"/>
      <protection locked="0"/>
    </xf>
    <xf numFmtId="0" fontId="54" fillId="5" borderId="68" xfId="0" applyFont="1" applyFill="1" applyBorder="1" applyAlignment="1" applyProtection="1">
      <alignment horizontal="left" vertical="center" wrapText="1" indent="1"/>
      <protection locked="0"/>
    </xf>
    <xf numFmtId="0" fontId="54" fillId="5" borderId="85" xfId="0" applyFont="1" applyFill="1" applyBorder="1" applyAlignment="1" applyProtection="1">
      <alignment horizontal="left" vertical="center" wrapText="1" indent="1"/>
      <protection locked="0"/>
    </xf>
    <xf numFmtId="0" fontId="49" fillId="2" borderId="41" xfId="0" applyFont="1" applyFill="1" applyBorder="1" applyAlignment="1" applyProtection="1">
      <alignment horizontal="center"/>
      <protection locked="0"/>
    </xf>
    <xf numFmtId="0" fontId="49" fillId="2" borderId="0" xfId="0" applyFont="1" applyFill="1" applyAlignment="1" applyProtection="1">
      <alignment horizontal="center"/>
      <protection locked="0"/>
    </xf>
    <xf numFmtId="0" fontId="49" fillId="2" borderId="40" xfId="0" applyFont="1" applyFill="1" applyBorder="1" applyAlignment="1" applyProtection="1">
      <alignment horizontal="center"/>
      <protection locked="0"/>
    </xf>
    <xf numFmtId="0" fontId="41" fillId="2" borderId="41" xfId="0" applyFont="1" applyFill="1" applyBorder="1" applyAlignment="1" applyProtection="1">
      <alignment horizontal="center" vertical="center"/>
      <protection locked="0"/>
    </xf>
    <xf numFmtId="0" fontId="41" fillId="2" borderId="0" xfId="0" applyFont="1" applyFill="1" applyAlignment="1" applyProtection="1">
      <alignment horizontal="center" vertical="center"/>
      <protection locked="0"/>
    </xf>
    <xf numFmtId="0" fontId="41" fillId="2" borderId="40" xfId="0" applyFont="1" applyFill="1" applyBorder="1" applyAlignment="1" applyProtection="1">
      <alignment horizontal="center" vertical="center"/>
      <protection locked="0"/>
    </xf>
    <xf numFmtId="0" fontId="53" fillId="2" borderId="0" xfId="0" applyFont="1" applyFill="1" applyAlignment="1" applyProtection="1">
      <alignment horizontal="left" vertical="center"/>
      <protection locked="0"/>
    </xf>
    <xf numFmtId="0" fontId="62" fillId="2" borderId="77" xfId="0" applyFont="1" applyFill="1" applyBorder="1" applyAlignment="1" applyProtection="1">
      <alignment horizontal="right" vertical="center"/>
      <protection locked="0"/>
    </xf>
    <xf numFmtId="0" fontId="41" fillId="2" borderId="9" xfId="0" applyFont="1" applyFill="1" applyBorder="1" applyAlignment="1" applyProtection="1">
      <alignment horizontal="distributed" vertical="center" justifyLastLine="1"/>
      <protection locked="0"/>
    </xf>
    <xf numFmtId="0" fontId="41" fillId="2" borderId="10" xfId="0" applyFont="1" applyFill="1" applyBorder="1" applyAlignment="1" applyProtection="1">
      <alignment horizontal="distributed" vertical="center" justifyLastLine="1"/>
      <protection locked="0"/>
    </xf>
    <xf numFmtId="0" fontId="41" fillId="2" borderId="11" xfId="0" applyFont="1" applyFill="1" applyBorder="1" applyAlignment="1" applyProtection="1">
      <alignment horizontal="center" vertical="center"/>
      <protection locked="0"/>
    </xf>
    <xf numFmtId="0" fontId="41" fillId="2" borderId="9" xfId="0" applyFont="1" applyFill="1" applyBorder="1" applyAlignment="1" applyProtection="1">
      <alignment horizontal="center" vertical="center"/>
      <protection locked="0"/>
    </xf>
    <xf numFmtId="0" fontId="41" fillId="2" borderId="10" xfId="0" applyFont="1" applyFill="1" applyBorder="1" applyAlignment="1" applyProtection="1">
      <alignment horizontal="center" vertical="center"/>
      <protection locked="0"/>
    </xf>
    <xf numFmtId="181" fontId="15" fillId="4" borderId="11" xfId="0" applyNumberFormat="1" applyFont="1" applyFill="1" applyBorder="1" applyAlignment="1" applyProtection="1">
      <alignment vertical="center" shrinkToFit="1"/>
      <protection locked="0"/>
    </xf>
    <xf numFmtId="0" fontId="0" fillId="4" borderId="9" xfId="0" applyFill="1" applyBorder="1" applyAlignment="1" applyProtection="1">
      <alignment vertical="center" shrinkToFit="1"/>
      <protection locked="0"/>
    </xf>
    <xf numFmtId="0" fontId="0" fillId="4" borderId="10" xfId="0" applyFill="1" applyBorder="1" applyAlignment="1" applyProtection="1">
      <alignment vertical="center" shrinkToFit="1"/>
      <protection locked="0"/>
    </xf>
    <xf numFmtId="181" fontId="15" fillId="4" borderId="11" xfId="0" applyNumberFormat="1" applyFont="1" applyFill="1" applyBorder="1" applyAlignment="1" applyProtection="1">
      <alignment horizontal="right" vertical="center" shrinkToFit="1"/>
      <protection locked="0"/>
    </xf>
    <xf numFmtId="181" fontId="15" fillId="4" borderId="9" xfId="0" applyNumberFormat="1" applyFont="1" applyFill="1" applyBorder="1" applyAlignment="1" applyProtection="1">
      <alignment horizontal="right" vertical="center" shrinkToFit="1"/>
      <protection locked="0"/>
    </xf>
    <xf numFmtId="181" fontId="15" fillId="4" borderId="10" xfId="0" applyNumberFormat="1" applyFont="1" applyFill="1" applyBorder="1" applyAlignment="1" applyProtection="1">
      <alignment horizontal="right" vertical="center" shrinkToFit="1"/>
      <protection locked="0"/>
    </xf>
    <xf numFmtId="178" fontId="15" fillId="2" borderId="35" xfId="0" applyNumberFormat="1" applyFont="1" applyFill="1" applyBorder="1" applyAlignment="1" applyProtection="1">
      <alignment vertical="center" shrinkToFit="1"/>
      <protection locked="0"/>
    </xf>
    <xf numFmtId="178" fontId="15" fillId="2" borderId="11" xfId="0" applyNumberFormat="1" applyFont="1" applyFill="1" applyBorder="1" applyAlignment="1" applyProtection="1">
      <alignment vertical="center" shrinkToFit="1"/>
      <protection locked="0"/>
    </xf>
    <xf numFmtId="0" fontId="40" fillId="2" borderId="9" xfId="0" applyFont="1" applyFill="1" applyBorder="1" applyAlignment="1" applyProtection="1">
      <alignment horizontal="center" vertical="center"/>
      <protection locked="0"/>
    </xf>
    <xf numFmtId="0" fontId="40" fillId="2" borderId="10" xfId="0" applyFont="1" applyFill="1" applyBorder="1" applyAlignment="1" applyProtection="1">
      <alignment horizontal="center" vertical="center"/>
      <protection locked="0"/>
    </xf>
    <xf numFmtId="0" fontId="50" fillId="2" borderId="11" xfId="0" applyFont="1" applyFill="1" applyBorder="1" applyAlignment="1" applyProtection="1">
      <alignment horizontal="center" vertical="center" shrinkToFit="1"/>
      <protection locked="0"/>
    </xf>
    <xf numFmtId="0" fontId="50" fillId="2" borderId="9" xfId="0" applyFont="1" applyFill="1" applyBorder="1" applyAlignment="1" applyProtection="1">
      <alignment horizontal="center" vertical="center" shrinkToFit="1"/>
      <protection locked="0"/>
    </xf>
    <xf numFmtId="0" fontId="50" fillId="2" borderId="10" xfId="0" applyFont="1" applyFill="1" applyBorder="1" applyAlignment="1" applyProtection="1">
      <alignment horizontal="center" vertical="center" shrinkToFit="1"/>
      <protection locked="0"/>
    </xf>
    <xf numFmtId="0" fontId="41" fillId="2" borderId="47" xfId="0" applyFont="1" applyFill="1" applyBorder="1" applyAlignment="1" applyProtection="1">
      <alignment horizontal="center" vertical="center"/>
      <protection locked="0"/>
    </xf>
    <xf numFmtId="0" fontId="40" fillId="2" borderId="14" xfId="0" applyFont="1" applyFill="1" applyBorder="1" applyAlignment="1" applyProtection="1">
      <alignment horizontal="center" vertical="center"/>
      <protection locked="0"/>
    </xf>
    <xf numFmtId="0" fontId="42" fillId="2" borderId="14" xfId="0" applyFont="1" applyFill="1" applyBorder="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6" fillId="2" borderId="35"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41" fillId="2" borderId="62" xfId="0" applyFont="1" applyFill="1" applyBorder="1" applyAlignment="1" applyProtection="1">
      <alignment horizontal="left"/>
      <protection locked="0"/>
    </xf>
    <xf numFmtId="0" fontId="12" fillId="5" borderId="78" xfId="0" applyFont="1" applyFill="1" applyBorder="1" applyAlignment="1" applyProtection="1">
      <alignment horizontal="center" vertical="center"/>
      <protection locked="0"/>
    </xf>
    <xf numFmtId="0" fontId="12" fillId="5" borderId="79" xfId="0" applyFont="1" applyFill="1" applyBorder="1" applyAlignment="1" applyProtection="1">
      <alignment horizontal="center" vertical="center"/>
      <protection locked="0"/>
    </xf>
    <xf numFmtId="0" fontId="12" fillId="5" borderId="80" xfId="0" applyFont="1" applyFill="1" applyBorder="1" applyAlignment="1" applyProtection="1">
      <alignment horizontal="center" vertical="center"/>
      <protection locked="0"/>
    </xf>
    <xf numFmtId="0" fontId="12" fillId="3" borderId="78" xfId="0" applyFont="1" applyFill="1" applyBorder="1" applyAlignment="1" applyProtection="1">
      <alignment horizontal="center" vertical="center"/>
      <protection locked="0"/>
    </xf>
    <xf numFmtId="0" fontId="12" fillId="3" borderId="79" xfId="0" applyFont="1" applyFill="1" applyBorder="1" applyAlignment="1" applyProtection="1">
      <alignment horizontal="center" vertical="center"/>
      <protection locked="0"/>
    </xf>
    <xf numFmtId="0" fontId="12" fillId="3" borderId="80" xfId="0" applyFont="1" applyFill="1" applyBorder="1" applyAlignment="1" applyProtection="1">
      <alignment horizontal="center" vertical="center"/>
      <protection locked="0"/>
    </xf>
    <xf numFmtId="0" fontId="77" fillId="2" borderId="0" xfId="0" applyFont="1" applyFill="1" applyAlignment="1" applyProtection="1">
      <alignment horizontal="distributed" vertical="center" justifyLastLine="1"/>
      <protection locked="0"/>
    </xf>
    <xf numFmtId="0" fontId="41" fillId="2" borderId="48" xfId="0" applyFont="1" applyFill="1" applyBorder="1" applyAlignment="1" applyProtection="1">
      <alignment horizontal="center" vertical="center"/>
      <protection locked="0"/>
    </xf>
    <xf numFmtId="0" fontId="41" fillId="2" borderId="49" xfId="0" applyFont="1" applyFill="1" applyBorder="1" applyAlignment="1" applyProtection="1">
      <alignment horizontal="center" vertical="center"/>
      <protection locked="0"/>
    </xf>
    <xf numFmtId="41" fontId="39" fillId="2" borderId="25" xfId="0" applyNumberFormat="1" applyFont="1" applyFill="1" applyBorder="1" applyAlignment="1" applyProtection="1">
      <alignment horizontal="center" vertical="center"/>
      <protection locked="0"/>
    </xf>
    <xf numFmtId="41" fontId="39" fillId="2" borderId="26" xfId="0" applyNumberFormat="1" applyFont="1" applyFill="1" applyBorder="1" applyAlignment="1" applyProtection="1">
      <alignment horizontal="center" vertical="center"/>
      <protection locked="0"/>
    </xf>
    <xf numFmtId="41" fontId="39" fillId="2" borderId="59" xfId="0" applyNumberFormat="1" applyFont="1" applyFill="1" applyBorder="1" applyAlignment="1" applyProtection="1">
      <alignment horizontal="center" vertical="center"/>
      <protection locked="0"/>
    </xf>
    <xf numFmtId="41" fontId="39" fillId="2" borderId="29" xfId="0" applyNumberFormat="1" applyFont="1" applyFill="1" applyBorder="1" applyAlignment="1" applyProtection="1">
      <alignment horizontal="center" vertical="center"/>
      <protection locked="0"/>
    </xf>
    <xf numFmtId="41" fontId="39" fillId="2" borderId="30" xfId="0" applyNumberFormat="1" applyFont="1" applyFill="1" applyBorder="1" applyAlignment="1" applyProtection="1">
      <alignment horizontal="center" vertical="center"/>
      <protection locked="0"/>
    </xf>
    <xf numFmtId="41" fontId="39" fillId="2" borderId="43" xfId="0" applyNumberFormat="1" applyFont="1" applyFill="1" applyBorder="1" applyAlignment="1" applyProtection="1">
      <alignment horizontal="center" vertical="center"/>
      <protection locked="0"/>
    </xf>
    <xf numFmtId="178" fontId="18" fillId="2" borderId="27" xfId="1" applyNumberFormat="1" applyFont="1" applyFill="1" applyBorder="1" applyAlignment="1" applyProtection="1">
      <alignment horizontal="right" vertical="center"/>
      <protection locked="0"/>
    </xf>
    <xf numFmtId="178" fontId="18" fillId="2" borderId="26" xfId="1" applyNumberFormat="1" applyFont="1" applyFill="1" applyBorder="1" applyAlignment="1" applyProtection="1">
      <alignment horizontal="right" vertical="center"/>
      <protection locked="0"/>
    </xf>
    <xf numFmtId="178" fontId="18" fillId="2" borderId="28" xfId="1" applyNumberFormat="1" applyFont="1" applyFill="1" applyBorder="1" applyAlignment="1" applyProtection="1">
      <alignment horizontal="right" vertical="center"/>
      <protection locked="0"/>
    </xf>
    <xf numFmtId="178" fontId="18" fillId="2" borderId="31" xfId="1" applyNumberFormat="1" applyFont="1" applyFill="1" applyBorder="1" applyAlignment="1" applyProtection="1">
      <alignment horizontal="right" vertical="center"/>
      <protection locked="0"/>
    </xf>
    <xf numFmtId="178" fontId="18" fillId="2" borderId="30" xfId="1" applyNumberFormat="1" applyFont="1" applyFill="1" applyBorder="1" applyAlignment="1" applyProtection="1">
      <alignment horizontal="right" vertical="center"/>
      <protection locked="0"/>
    </xf>
    <xf numFmtId="178" fontId="18" fillId="2" borderId="32" xfId="1" applyNumberFormat="1" applyFont="1" applyFill="1" applyBorder="1" applyAlignment="1" applyProtection="1">
      <alignment horizontal="right" vertical="center"/>
      <protection locked="0"/>
    </xf>
    <xf numFmtId="0" fontId="41" fillId="2" borderId="11" xfId="0" applyFont="1" applyFill="1" applyBorder="1" applyAlignment="1" applyProtection="1">
      <alignment horizontal="center" vertical="center" shrinkToFit="1"/>
      <protection locked="0"/>
    </xf>
    <xf numFmtId="0" fontId="41" fillId="2" borderId="9" xfId="0" applyFont="1" applyFill="1" applyBorder="1" applyAlignment="1" applyProtection="1">
      <alignment horizontal="center" vertical="center" shrinkToFit="1"/>
      <protection locked="0"/>
    </xf>
    <xf numFmtId="0" fontId="41" fillId="2" borderId="10" xfId="0" applyFont="1" applyFill="1" applyBorder="1" applyAlignment="1" applyProtection="1">
      <alignment horizontal="center" vertical="center" shrinkToFit="1"/>
      <protection locked="0"/>
    </xf>
    <xf numFmtId="0" fontId="41" fillId="2" borderId="58" xfId="0" applyFont="1" applyFill="1" applyBorder="1" applyAlignment="1" applyProtection="1">
      <alignment horizontal="center" vertical="center"/>
      <protection locked="0"/>
    </xf>
    <xf numFmtId="0" fontId="41" fillId="2" borderId="12" xfId="0" applyFont="1" applyFill="1" applyBorder="1" applyAlignment="1" applyProtection="1">
      <alignment horizontal="center" vertical="center"/>
      <protection locked="0"/>
    </xf>
    <xf numFmtId="0" fontId="41" fillId="2" borderId="57" xfId="0" applyFont="1" applyFill="1" applyBorder="1" applyAlignment="1" applyProtection="1">
      <alignment horizontal="center" vertical="center"/>
      <protection locked="0"/>
    </xf>
    <xf numFmtId="0" fontId="41" fillId="2" borderId="62" xfId="0" applyFont="1" applyFill="1" applyBorder="1" applyAlignment="1" applyProtection="1">
      <alignment horizontal="right"/>
      <protection locked="0"/>
    </xf>
    <xf numFmtId="0" fontId="41" fillId="2" borderId="96" xfId="0" applyFont="1" applyFill="1" applyBorder="1" applyAlignment="1" applyProtection="1">
      <alignment horizontal="center" vertical="center"/>
      <protection locked="0"/>
    </xf>
    <xf numFmtId="0" fontId="41" fillId="2" borderId="83" xfId="0" applyFont="1" applyFill="1" applyBorder="1" applyAlignment="1" applyProtection="1">
      <alignment horizontal="center" vertical="center"/>
      <protection locked="0"/>
    </xf>
    <xf numFmtId="0" fontId="40" fillId="2" borderId="35" xfId="0" applyFont="1" applyFill="1" applyBorder="1" applyProtection="1">
      <alignment vertical="center"/>
      <protection locked="0"/>
    </xf>
    <xf numFmtId="0" fontId="41" fillId="2" borderId="35" xfId="0" applyFont="1" applyFill="1" applyBorder="1" applyAlignment="1" applyProtection="1">
      <alignment horizontal="center" vertical="center"/>
      <protection locked="0"/>
    </xf>
    <xf numFmtId="0" fontId="40" fillId="2" borderId="35" xfId="0" applyFont="1" applyFill="1" applyBorder="1" applyAlignment="1" applyProtection="1">
      <alignment horizontal="center" vertical="center"/>
      <protection locked="0"/>
    </xf>
    <xf numFmtId="49" fontId="7" fillId="2" borderId="11" xfId="0" applyNumberFormat="1" applyFont="1" applyFill="1" applyBorder="1" applyAlignment="1" applyProtection="1">
      <alignment horizontal="center" vertical="center"/>
      <protection locked="0"/>
    </xf>
    <xf numFmtId="49" fontId="7" fillId="2" borderId="9" xfId="0" applyNumberFormat="1" applyFont="1" applyFill="1" applyBorder="1" applyAlignment="1" applyProtection="1">
      <alignment horizontal="center" vertical="center"/>
      <protection locked="0"/>
    </xf>
    <xf numFmtId="49" fontId="7" fillId="2" borderId="10" xfId="0" applyNumberFormat="1" applyFont="1" applyFill="1" applyBorder="1" applyAlignment="1" applyProtection="1">
      <alignment horizontal="center" vertical="center"/>
      <protection locked="0"/>
    </xf>
    <xf numFmtId="0" fontId="65" fillId="2" borderId="73" xfId="0" applyFont="1" applyFill="1" applyBorder="1" applyAlignment="1" applyProtection="1">
      <alignment horizontal="center" vertical="center"/>
      <protection locked="0"/>
    </xf>
    <xf numFmtId="0" fontId="7" fillId="2" borderId="62" xfId="0" applyFont="1" applyFill="1" applyBorder="1" applyAlignment="1" applyProtection="1">
      <alignment horizontal="center" vertical="center"/>
      <protection locked="0"/>
    </xf>
    <xf numFmtId="178" fontId="15" fillId="2" borderId="62" xfId="0" applyNumberFormat="1" applyFont="1" applyFill="1" applyBorder="1" applyAlignment="1" applyProtection="1">
      <alignment vertical="center" shrinkToFit="1"/>
      <protection locked="0"/>
    </xf>
    <xf numFmtId="41" fontId="7" fillId="2" borderId="98" xfId="0" applyNumberFormat="1" applyFont="1" applyFill="1" applyBorder="1" applyAlignment="1" applyProtection="1">
      <alignment horizontal="left" vertical="center"/>
      <protection locked="0"/>
    </xf>
    <xf numFmtId="0" fontId="7" fillId="2" borderId="62" xfId="0" applyFont="1" applyFill="1" applyBorder="1" applyAlignment="1" applyProtection="1">
      <alignment horizontal="left" vertical="center"/>
      <protection locked="0"/>
    </xf>
    <xf numFmtId="178" fontId="15" fillId="2" borderId="99" xfId="0" applyNumberFormat="1" applyFont="1" applyFill="1" applyBorder="1" applyAlignment="1" applyProtection="1">
      <alignment vertical="center" shrinkToFit="1"/>
      <protection locked="0"/>
    </xf>
    <xf numFmtId="0" fontId="7" fillId="2" borderId="62" xfId="0" applyFont="1" applyFill="1" applyBorder="1" applyAlignment="1" applyProtection="1">
      <alignment horizontal="right" vertical="center" shrinkToFit="1"/>
      <protection locked="0"/>
    </xf>
    <xf numFmtId="0" fontId="6" fillId="2" borderId="62" xfId="0" applyFont="1" applyFill="1" applyBorder="1" applyAlignment="1" applyProtection="1">
      <alignment horizontal="right" vertical="center" shrinkToFit="1"/>
      <protection locked="0"/>
    </xf>
    <xf numFmtId="9" fontId="50" fillId="2" borderId="39" xfId="0" applyNumberFormat="1" applyFont="1" applyFill="1" applyBorder="1" applyAlignment="1" applyProtection="1">
      <alignment horizontal="right" vertical="center" shrinkToFit="1"/>
      <protection locked="0"/>
    </xf>
    <xf numFmtId="0" fontId="51" fillId="2" borderId="39" xfId="0" applyFont="1" applyFill="1" applyBorder="1" applyAlignment="1" applyProtection="1">
      <alignment horizontal="right" vertical="center" shrinkToFit="1"/>
      <protection locked="0"/>
    </xf>
    <xf numFmtId="178" fontId="15" fillId="2" borderId="39" xfId="0" applyNumberFormat="1" applyFont="1" applyFill="1" applyBorder="1" applyAlignment="1" applyProtection="1">
      <alignment vertical="center" shrinkToFit="1"/>
      <protection locked="0"/>
    </xf>
    <xf numFmtId="178" fontId="15" fillId="2" borderId="42" xfId="0" applyNumberFormat="1" applyFont="1" applyFill="1" applyBorder="1" applyAlignment="1" applyProtection="1">
      <alignment vertical="center" shrinkToFit="1"/>
      <protection locked="0"/>
    </xf>
    <xf numFmtId="41" fontId="7" fillId="2" borderId="44" xfId="0" applyNumberFormat="1" applyFont="1" applyFill="1" applyBorder="1" applyAlignment="1" applyProtection="1">
      <alignment horizontal="right" vertical="center"/>
      <protection locked="0"/>
    </xf>
    <xf numFmtId="0" fontId="6" fillId="2" borderId="39" xfId="0" applyFont="1" applyFill="1" applyBorder="1" applyAlignment="1" applyProtection="1">
      <alignment horizontal="right" vertical="center"/>
      <protection locked="0"/>
    </xf>
    <xf numFmtId="178" fontId="14" fillId="2" borderId="39" xfId="0" applyNumberFormat="1" applyFont="1" applyFill="1" applyBorder="1" applyAlignment="1" applyProtection="1">
      <alignment vertical="center" shrinkToFit="1"/>
      <protection locked="0"/>
    </xf>
    <xf numFmtId="178" fontId="14" fillId="2" borderId="42" xfId="0" applyNumberFormat="1" applyFont="1" applyFill="1" applyBorder="1" applyAlignment="1" applyProtection="1">
      <alignment vertical="center" shrinkToFit="1"/>
      <protection locked="0"/>
    </xf>
    <xf numFmtId="0" fontId="7" fillId="2" borderId="44" xfId="0" applyFont="1" applyFill="1" applyBorder="1" applyAlignment="1" applyProtection="1">
      <alignment horizontal="right" vertical="center"/>
      <protection locked="0"/>
    </xf>
    <xf numFmtId="9" fontId="41" fillId="2" borderId="9" xfId="0" applyNumberFormat="1" applyFont="1" applyFill="1" applyBorder="1" applyAlignment="1" applyProtection="1">
      <alignment horizontal="right" vertical="center" shrinkToFit="1"/>
      <protection locked="0"/>
    </xf>
    <xf numFmtId="0" fontId="42" fillId="2" borderId="9" xfId="0" applyFont="1" applyFill="1" applyBorder="1" applyAlignment="1" applyProtection="1">
      <alignment horizontal="right" vertical="center" shrinkToFit="1"/>
      <protection locked="0"/>
    </xf>
    <xf numFmtId="178" fontId="15" fillId="2" borderId="9" xfId="0" applyNumberFormat="1" applyFont="1" applyFill="1" applyBorder="1" applyAlignment="1" applyProtection="1">
      <alignment vertical="center" shrinkToFit="1"/>
      <protection locked="0"/>
    </xf>
    <xf numFmtId="41" fontId="7" fillId="2" borderId="11" xfId="0" applyNumberFormat="1" applyFont="1" applyFill="1" applyBorder="1" applyAlignment="1" applyProtection="1">
      <alignment horizontal="right" vertical="center"/>
      <protection locked="0"/>
    </xf>
    <xf numFmtId="0" fontId="6" fillId="2" borderId="9" xfId="0" applyFont="1" applyFill="1" applyBorder="1" applyAlignment="1" applyProtection="1">
      <alignment horizontal="right" vertical="center"/>
      <protection locked="0"/>
    </xf>
    <xf numFmtId="178" fontId="15" fillId="2" borderId="10" xfId="0" applyNumberFormat="1" applyFont="1" applyFill="1" applyBorder="1" applyAlignment="1" applyProtection="1">
      <alignment vertical="center" shrinkToFit="1"/>
      <protection locked="0"/>
    </xf>
    <xf numFmtId="0" fontId="7" fillId="2" borderId="11" xfId="0" applyFont="1" applyFill="1" applyBorder="1" applyAlignment="1" applyProtection="1">
      <alignment horizontal="right" vertical="center"/>
      <protection locked="0"/>
    </xf>
    <xf numFmtId="178" fontId="14" fillId="2" borderId="9" xfId="0" applyNumberFormat="1" applyFont="1" applyFill="1" applyBorder="1" applyAlignment="1" applyProtection="1">
      <alignment vertical="center" shrinkToFit="1"/>
      <protection locked="0"/>
    </xf>
    <xf numFmtId="178" fontId="14" fillId="2" borderId="10" xfId="0" applyNumberFormat="1" applyFont="1" applyFill="1" applyBorder="1" applyAlignment="1" applyProtection="1">
      <alignment vertical="center" shrinkToFit="1"/>
      <protection locked="0"/>
    </xf>
    <xf numFmtId="0" fontId="7" fillId="2" borderId="0" xfId="0" applyFont="1" applyFill="1" applyAlignment="1" applyProtection="1">
      <alignment vertical="top"/>
      <protection locked="0"/>
    </xf>
    <xf numFmtId="0" fontId="6" fillId="2" borderId="0" xfId="0" applyFont="1" applyFill="1" applyAlignment="1" applyProtection="1">
      <alignment vertical="top"/>
      <protection locked="0"/>
    </xf>
    <xf numFmtId="0" fontId="7" fillId="2" borderId="11" xfId="0" applyFont="1" applyFill="1" applyBorder="1" applyAlignment="1" applyProtection="1">
      <alignment horizontal="left" vertical="top"/>
      <protection locked="0"/>
    </xf>
    <xf numFmtId="0" fontId="26" fillId="2" borderId="9" xfId="0" applyFont="1" applyFill="1" applyBorder="1" applyAlignment="1" applyProtection="1">
      <alignment horizontal="left" vertical="top"/>
      <protection locked="0"/>
    </xf>
    <xf numFmtId="0" fontId="26" fillId="2" borderId="10" xfId="0" applyFont="1" applyFill="1" applyBorder="1" applyAlignment="1" applyProtection="1">
      <alignment horizontal="left" vertical="top"/>
      <protection locked="0"/>
    </xf>
    <xf numFmtId="0" fontId="21" fillId="2" borderId="0" xfId="0" applyFont="1" applyFill="1" applyAlignment="1" applyProtection="1">
      <alignment horizontal="right" vertical="center" wrapText="1"/>
      <protection locked="0"/>
    </xf>
    <xf numFmtId="0" fontId="75" fillId="2" borderId="0" xfId="0" applyFont="1" applyFill="1" applyAlignment="1" applyProtection="1">
      <alignment horizontal="left" vertical="center"/>
      <protection locked="0"/>
    </xf>
    <xf numFmtId="0" fontId="75" fillId="2" borderId="73" xfId="0" applyFont="1" applyFill="1" applyBorder="1" applyAlignment="1" applyProtection="1">
      <alignment horizontal="left" vertical="center"/>
      <protection locked="0"/>
    </xf>
    <xf numFmtId="0" fontId="2" fillId="2" borderId="0" xfId="0" applyFont="1" applyFill="1" applyAlignment="1" applyProtection="1">
      <alignment horizontal="left" vertical="top" wrapText="1"/>
      <protection locked="0"/>
    </xf>
    <xf numFmtId="0" fontId="75" fillId="2" borderId="72" xfId="0" applyFont="1" applyFill="1" applyBorder="1" applyAlignment="1" applyProtection="1">
      <alignment horizontal="left" vertical="center"/>
      <protection locked="0"/>
    </xf>
    <xf numFmtId="0" fontId="75" fillId="2" borderId="72" xfId="0" applyFont="1" applyFill="1" applyBorder="1" applyAlignment="1" applyProtection="1">
      <alignment horizontal="center" vertical="center"/>
      <protection locked="0"/>
    </xf>
    <xf numFmtId="0" fontId="75" fillId="2" borderId="0" xfId="0" applyFont="1" applyFill="1" applyAlignment="1" applyProtection="1">
      <alignment horizontal="center" vertical="center"/>
      <protection locked="0"/>
    </xf>
    <xf numFmtId="0" fontId="75" fillId="2" borderId="73" xfId="0" applyFont="1" applyFill="1" applyBorder="1" applyAlignment="1" applyProtection="1">
      <alignment horizontal="center" vertical="center"/>
      <protection locked="0"/>
    </xf>
    <xf numFmtId="0" fontId="7" fillId="2" borderId="83" xfId="0" applyFont="1" applyFill="1" applyBorder="1" applyAlignment="1" applyProtection="1">
      <alignment horizontal="center" vertical="center"/>
      <protection locked="0"/>
    </xf>
    <xf numFmtId="0" fontId="7" fillId="2" borderId="86" xfId="0" applyFont="1" applyFill="1" applyBorder="1" applyAlignment="1" applyProtection="1">
      <alignment horizontal="center" vertical="center"/>
      <protection locked="0"/>
    </xf>
    <xf numFmtId="178" fontId="15" fillId="2" borderId="83" xfId="0" applyNumberFormat="1" applyFont="1" applyFill="1" applyBorder="1" applyAlignment="1" applyProtection="1">
      <alignment horizontal="center" vertical="center" shrinkToFit="1"/>
      <protection locked="0"/>
    </xf>
    <xf numFmtId="178" fontId="15" fillId="2" borderId="86" xfId="0" applyNumberFormat="1"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left" vertical="center" indent="1"/>
      <protection locked="0"/>
    </xf>
    <xf numFmtId="0" fontId="7" fillId="2" borderId="14" xfId="0" applyFont="1" applyFill="1" applyBorder="1" applyAlignment="1" applyProtection="1">
      <alignment horizontal="left" vertical="center" indent="1"/>
      <protection locked="0"/>
    </xf>
    <xf numFmtId="0" fontId="7" fillId="2" borderId="82" xfId="0" applyFont="1" applyFill="1" applyBorder="1" applyAlignment="1" applyProtection="1">
      <alignment horizontal="left" vertical="center" indent="1"/>
      <protection locked="0"/>
    </xf>
    <xf numFmtId="0" fontId="7" fillId="2" borderId="84" xfId="0" applyFont="1" applyFill="1" applyBorder="1" applyAlignment="1" applyProtection="1">
      <alignment horizontal="left" vertical="center" indent="1"/>
      <protection locked="0"/>
    </xf>
    <xf numFmtId="0" fontId="7" fillId="2" borderId="68" xfId="0" applyFont="1" applyFill="1" applyBorder="1" applyAlignment="1" applyProtection="1">
      <alignment horizontal="left" vertical="center" indent="1"/>
      <protection locked="0"/>
    </xf>
    <xf numFmtId="0" fontId="7" fillId="2" borderId="85" xfId="0" applyFont="1" applyFill="1" applyBorder="1" applyAlignment="1" applyProtection="1">
      <alignment horizontal="left" vertical="center" indent="1"/>
      <protection locked="0"/>
    </xf>
    <xf numFmtId="0" fontId="75" fillId="2" borderId="0" xfId="0" applyFont="1" applyFill="1" applyAlignment="1" applyProtection="1">
      <alignment horizontal="left" vertical="top" wrapText="1"/>
      <protection locked="0"/>
    </xf>
    <xf numFmtId="0" fontId="75" fillId="2" borderId="0" xfId="0" applyFont="1" applyFill="1" applyAlignment="1" applyProtection="1">
      <alignment horizontal="left" vertical="center" wrapText="1"/>
      <protection locked="0"/>
    </xf>
    <xf numFmtId="0" fontId="69" fillId="2" borderId="78" xfId="0" applyFont="1" applyFill="1" applyBorder="1" applyAlignment="1" applyProtection="1">
      <alignment horizontal="left" vertical="top" wrapText="1"/>
      <protection locked="0"/>
    </xf>
    <xf numFmtId="0" fontId="69" fillId="2" borderId="79" xfId="0" applyFont="1" applyFill="1" applyBorder="1" applyAlignment="1" applyProtection="1">
      <alignment horizontal="left" vertical="top" wrapText="1"/>
      <protection locked="0"/>
    </xf>
    <xf numFmtId="0" fontId="69" fillId="2" borderId="80" xfId="0" applyFont="1" applyFill="1" applyBorder="1" applyAlignment="1" applyProtection="1">
      <alignment horizontal="left" vertical="top" wrapText="1"/>
      <protection locked="0"/>
    </xf>
    <xf numFmtId="0" fontId="16" fillId="2" borderId="0" xfId="0" applyFont="1" applyFill="1" applyAlignment="1" applyProtection="1">
      <alignment horizontal="left" vertical="center"/>
      <protection locked="0"/>
    </xf>
    <xf numFmtId="0" fontId="16" fillId="2" borderId="0" xfId="0" applyFont="1" applyFill="1" applyAlignment="1" applyProtection="1">
      <alignment horizontal="left" vertical="center" indent="7"/>
      <protection locked="0"/>
    </xf>
    <xf numFmtId="0" fontId="2" fillId="2" borderId="0" xfId="0" applyFont="1" applyFill="1" applyAlignment="1" applyProtection="1">
      <alignment horizontal="right" vertical="center"/>
      <protection locked="0"/>
    </xf>
    <xf numFmtId="0" fontId="68" fillId="2" borderId="0" xfId="0" applyFont="1" applyFill="1" applyAlignment="1" applyProtection="1">
      <alignment horizontal="left" vertical="top" wrapText="1"/>
      <protection locked="0"/>
    </xf>
    <xf numFmtId="0" fontId="68" fillId="2" borderId="0" xfId="0" applyFont="1" applyFill="1" applyAlignment="1" applyProtection="1">
      <alignment horizontal="left" vertical="top"/>
      <protection locked="0"/>
    </xf>
    <xf numFmtId="0" fontId="76" fillId="2" borderId="0" xfId="0" applyFont="1" applyFill="1" applyAlignment="1" applyProtection="1">
      <alignment horizontal="left" vertical="top" wrapText="1"/>
      <protection locked="0"/>
    </xf>
    <xf numFmtId="0" fontId="65" fillId="2" borderId="0" xfId="0" applyFont="1" applyFill="1" applyAlignment="1" applyProtection="1">
      <alignment horizontal="left" vertical="top" wrapText="1"/>
      <protection locked="0"/>
    </xf>
    <xf numFmtId="0" fontId="69" fillId="2" borderId="0" xfId="0" applyFont="1" applyFill="1" applyAlignment="1" applyProtection="1">
      <alignment horizontal="left" vertical="center"/>
      <protection locked="0"/>
    </xf>
    <xf numFmtId="0" fontId="2" fillId="2" borderId="0" xfId="0" applyFont="1" applyFill="1" applyAlignment="1">
      <alignment horizontal="right" vertical="center"/>
    </xf>
    <xf numFmtId="178" fontId="15" fillId="2" borderId="62" xfId="0" applyNumberFormat="1" applyFont="1" applyFill="1" applyBorder="1" applyAlignment="1">
      <alignment vertical="center" shrinkToFit="1"/>
    </xf>
    <xf numFmtId="178" fontId="15" fillId="2" borderId="99" xfId="0" applyNumberFormat="1" applyFont="1" applyFill="1" applyBorder="1" applyAlignment="1">
      <alignment vertical="center" shrinkToFit="1"/>
    </xf>
    <xf numFmtId="0" fontId="7" fillId="2" borderId="0" xfId="0" applyFont="1" applyFill="1" applyAlignment="1">
      <alignment vertical="top"/>
    </xf>
    <xf numFmtId="0" fontId="6" fillId="2" borderId="0" xfId="0" applyFont="1" applyFill="1" applyAlignment="1">
      <alignment vertical="top"/>
    </xf>
    <xf numFmtId="0" fontId="41" fillId="2" borderId="11" xfId="0" applyFont="1" applyFill="1" applyBorder="1" applyAlignment="1">
      <alignment horizontal="left" vertical="top"/>
    </xf>
    <xf numFmtId="0" fontId="42" fillId="2" borderId="9" xfId="0" applyFont="1" applyFill="1" applyBorder="1" applyAlignment="1">
      <alignment horizontal="left" vertical="top"/>
    </xf>
    <xf numFmtId="0" fontId="42" fillId="2" borderId="10" xfId="0" applyFont="1" applyFill="1" applyBorder="1" applyAlignment="1">
      <alignment horizontal="left" vertical="top"/>
    </xf>
    <xf numFmtId="182" fontId="15" fillId="5" borderId="11" xfId="0" applyNumberFormat="1" applyFont="1" applyFill="1" applyBorder="1" applyAlignment="1">
      <alignment horizontal="center" vertical="top" shrinkToFit="1"/>
    </xf>
    <xf numFmtId="0" fontId="27" fillId="5" borderId="9" xfId="0" applyFont="1" applyFill="1" applyBorder="1" applyAlignment="1">
      <alignment vertical="top" shrinkToFit="1"/>
    </xf>
    <xf numFmtId="0" fontId="27" fillId="5" borderId="10" xfId="0" applyFont="1" applyFill="1" applyBorder="1" applyAlignment="1">
      <alignment vertical="top" shrinkToFit="1"/>
    </xf>
    <xf numFmtId="41" fontId="39" fillId="2" borderId="29" xfId="0" applyNumberFormat="1" applyFont="1" applyFill="1" applyBorder="1" applyAlignment="1">
      <alignment horizontal="center" vertical="center"/>
    </xf>
    <xf numFmtId="41" fontId="39" fillId="2" borderId="30" xfId="0" applyNumberFormat="1" applyFont="1" applyFill="1" applyBorder="1" applyAlignment="1">
      <alignment horizontal="center" vertical="center"/>
    </xf>
    <xf numFmtId="41" fontId="39" fillId="2" borderId="43" xfId="0" applyNumberFormat="1" applyFont="1" applyFill="1" applyBorder="1" applyAlignment="1">
      <alignment horizontal="center" vertical="center"/>
    </xf>
    <xf numFmtId="9" fontId="50" fillId="2" borderId="39" xfId="0" applyNumberFormat="1" applyFont="1" applyFill="1" applyBorder="1" applyAlignment="1">
      <alignment horizontal="right" vertical="center" shrinkToFit="1"/>
    </xf>
    <xf numFmtId="0" fontId="51" fillId="2" borderId="39" xfId="0" applyFont="1" applyFill="1" applyBorder="1" applyAlignment="1">
      <alignment horizontal="right" vertical="center" shrinkToFit="1"/>
    </xf>
    <xf numFmtId="0" fontId="41" fillId="2" borderId="62" xfId="0" applyFont="1" applyFill="1" applyBorder="1" applyAlignment="1">
      <alignment horizontal="center" vertical="center"/>
    </xf>
    <xf numFmtId="41" fontId="41" fillId="2" borderId="62" xfId="0" applyNumberFormat="1" applyFont="1" applyFill="1" applyBorder="1" applyAlignment="1">
      <alignment horizontal="left" vertical="center"/>
    </xf>
    <xf numFmtId="0" fontId="41" fillId="2" borderId="62" xfId="0" applyFont="1" applyFill="1" applyBorder="1" applyAlignment="1">
      <alignment horizontal="left" vertical="center"/>
    </xf>
    <xf numFmtId="0" fontId="41" fillId="2" borderId="62" xfId="0" applyFont="1" applyFill="1" applyBorder="1" applyAlignment="1">
      <alignment horizontal="right" vertical="center" shrinkToFit="1"/>
    </xf>
    <xf numFmtId="0" fontId="40" fillId="2" borderId="62" xfId="0" applyFont="1" applyFill="1" applyBorder="1" applyAlignment="1">
      <alignment horizontal="right" vertical="center" shrinkToFit="1"/>
    </xf>
    <xf numFmtId="49" fontId="36" fillId="4" borderId="86" xfId="0" applyNumberFormat="1" applyFont="1" applyFill="1" applyBorder="1" applyAlignment="1">
      <alignment horizontal="left" vertical="center" wrapText="1" indent="1"/>
    </xf>
    <xf numFmtId="181" fontId="15" fillId="4" borderId="84" xfId="0" applyNumberFormat="1" applyFont="1" applyFill="1" applyBorder="1" applyAlignment="1">
      <alignment vertical="center" shrinkToFit="1"/>
    </xf>
    <xf numFmtId="0" fontId="0" fillId="4" borderId="68" xfId="0" applyFill="1" applyBorder="1" applyAlignment="1">
      <alignment vertical="center" shrinkToFit="1"/>
    </xf>
    <xf numFmtId="0" fontId="0" fillId="4" borderId="85" xfId="0" applyFill="1" applyBorder="1" applyAlignment="1">
      <alignment vertical="center" shrinkToFit="1"/>
    </xf>
    <xf numFmtId="13" fontId="15" fillId="4" borderId="86" xfId="0" applyNumberFormat="1" applyFont="1" applyFill="1" applyBorder="1" applyAlignment="1">
      <alignment horizontal="center" vertical="center" shrinkToFit="1"/>
    </xf>
    <xf numFmtId="41" fontId="15" fillId="4" borderId="86" xfId="0" applyNumberFormat="1" applyFont="1" applyFill="1" applyBorder="1" applyAlignment="1">
      <alignment horizontal="center" vertical="center" shrinkToFit="1"/>
    </xf>
    <xf numFmtId="181" fontId="15" fillId="4" borderId="84" xfId="0" applyNumberFormat="1" applyFont="1" applyFill="1" applyBorder="1" applyAlignment="1">
      <alignment horizontal="right" vertical="center" shrinkToFit="1"/>
    </xf>
    <xf numFmtId="181" fontId="15" fillId="4" borderId="0" xfId="0" applyNumberFormat="1" applyFont="1" applyFill="1" applyAlignment="1">
      <alignment horizontal="right" vertical="center" shrinkToFit="1"/>
    </xf>
    <xf numFmtId="181" fontId="15" fillId="4" borderId="40" xfId="0" applyNumberFormat="1" applyFont="1" applyFill="1" applyBorder="1" applyAlignment="1">
      <alignment horizontal="right" vertical="center" shrinkToFit="1"/>
    </xf>
    <xf numFmtId="9" fontId="36" fillId="4" borderId="84" xfId="0" applyNumberFormat="1" applyFont="1" applyFill="1" applyBorder="1" applyAlignment="1">
      <alignment horizontal="right" vertical="center" indent="1" shrinkToFit="1"/>
    </xf>
    <xf numFmtId="9" fontId="36" fillId="4" borderId="68" xfId="0" applyNumberFormat="1" applyFont="1" applyFill="1" applyBorder="1" applyAlignment="1">
      <alignment horizontal="right" vertical="center" indent="1" shrinkToFit="1"/>
    </xf>
    <xf numFmtId="9" fontId="36" fillId="4" borderId="85" xfId="0" applyNumberFormat="1" applyFont="1" applyFill="1" applyBorder="1" applyAlignment="1">
      <alignment horizontal="right" vertical="center" indent="1" shrinkToFit="1"/>
    </xf>
    <xf numFmtId="0" fontId="21" fillId="2" borderId="0" xfId="0" applyFont="1" applyFill="1" applyAlignment="1">
      <alignment horizontal="right" vertical="center" wrapText="1"/>
    </xf>
    <xf numFmtId="0" fontId="14" fillId="5" borderId="62" xfId="0" applyFont="1" applyFill="1" applyBorder="1" applyAlignment="1">
      <alignment horizontal="center"/>
    </xf>
    <xf numFmtId="0" fontId="41" fillId="2" borderId="11" xfId="0" applyFont="1" applyFill="1" applyBorder="1" applyAlignment="1">
      <alignment horizontal="center" vertical="center"/>
    </xf>
    <xf numFmtId="0" fontId="41" fillId="2" borderId="9" xfId="0" applyFont="1" applyFill="1" applyBorder="1" applyAlignment="1">
      <alignment horizontal="center" vertical="center"/>
    </xf>
    <xf numFmtId="0" fontId="41" fillId="2" borderId="10"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9" xfId="0" applyFont="1" applyFill="1" applyBorder="1" applyAlignment="1">
      <alignment horizontal="center" vertical="center"/>
    </xf>
    <xf numFmtId="0" fontId="41" fillId="2" borderId="96" xfId="0" applyFont="1" applyFill="1" applyBorder="1" applyAlignment="1">
      <alignment horizontal="center" vertical="center"/>
    </xf>
    <xf numFmtId="0" fontId="41" fillId="2" borderId="12" xfId="0" applyFont="1" applyFill="1" applyBorder="1" applyAlignment="1">
      <alignment horizontal="center" vertical="center"/>
    </xf>
    <xf numFmtId="0" fontId="41" fillId="2" borderId="57" xfId="0" applyFont="1" applyFill="1" applyBorder="1" applyAlignment="1">
      <alignment horizontal="center" vertical="center"/>
    </xf>
    <xf numFmtId="178" fontId="15" fillId="2" borderId="97" xfId="0" applyNumberFormat="1" applyFont="1" applyFill="1" applyBorder="1" applyAlignment="1">
      <alignment vertical="center" shrinkToFit="1"/>
    </xf>
    <xf numFmtId="178" fontId="15" fillId="2" borderId="41" xfId="0" applyNumberFormat="1" applyFont="1" applyFill="1" applyBorder="1" applyAlignment="1">
      <alignment vertical="center" shrinkToFit="1"/>
    </xf>
    <xf numFmtId="180" fontId="15" fillId="4" borderId="84" xfId="0" applyNumberFormat="1" applyFont="1" applyFill="1" applyBorder="1" applyAlignment="1">
      <alignment horizontal="center" vertical="center" shrinkToFit="1"/>
    </xf>
    <xf numFmtId="0" fontId="0" fillId="4" borderId="68" xfId="0" applyFill="1" applyBorder="1" applyAlignment="1">
      <alignment horizontal="center" vertical="center" shrinkToFit="1"/>
    </xf>
    <xf numFmtId="0" fontId="0" fillId="4" borderId="85" xfId="0" applyFill="1" applyBorder="1" applyAlignment="1">
      <alignment horizontal="center" vertical="center" shrinkToFit="1"/>
    </xf>
    <xf numFmtId="0" fontId="65" fillId="2" borderId="73" xfId="0" applyFont="1" applyFill="1" applyBorder="1" applyAlignment="1">
      <alignment horizontal="center" vertical="center"/>
    </xf>
    <xf numFmtId="178" fontId="18" fillId="2" borderId="0" xfId="1" applyNumberFormat="1" applyFont="1" applyFill="1" applyBorder="1" applyAlignment="1" applyProtection="1">
      <alignment horizontal="right"/>
    </xf>
    <xf numFmtId="178" fontId="18" fillId="2" borderId="31" xfId="1" applyNumberFormat="1" applyFont="1" applyFill="1" applyBorder="1" applyAlignment="1" applyProtection="1">
      <alignment horizontal="right"/>
    </xf>
    <xf numFmtId="178" fontId="18" fillId="2" borderId="30" xfId="1" applyNumberFormat="1" applyFont="1" applyFill="1" applyBorder="1" applyAlignment="1" applyProtection="1">
      <alignment horizontal="right"/>
    </xf>
    <xf numFmtId="178" fontId="18" fillId="2" borderId="32" xfId="1" applyNumberFormat="1" applyFont="1" applyFill="1" applyBorder="1" applyAlignment="1" applyProtection="1">
      <alignment horizontal="right"/>
    </xf>
    <xf numFmtId="0" fontId="15" fillId="5" borderId="84" xfId="0" applyFont="1" applyFill="1" applyBorder="1" applyAlignment="1">
      <alignment horizontal="left" vertical="center" indent="1" shrinkToFit="1"/>
    </xf>
    <xf numFmtId="0" fontId="15" fillId="5" borderId="68" xfId="0" applyFont="1" applyFill="1" applyBorder="1" applyAlignment="1">
      <alignment horizontal="left" vertical="center" indent="1" shrinkToFit="1"/>
    </xf>
    <xf numFmtId="0" fontId="15" fillId="5" borderId="68" xfId="0" applyFont="1" applyFill="1" applyBorder="1" applyAlignment="1">
      <alignment horizontal="center" vertical="center"/>
    </xf>
    <xf numFmtId="0" fontId="43" fillId="5" borderId="20" xfId="0" applyFont="1" applyFill="1" applyBorder="1" applyAlignment="1">
      <alignment horizontal="center" vertical="center" shrinkToFit="1"/>
    </xf>
    <xf numFmtId="0" fontId="43" fillId="5" borderId="56" xfId="0" applyFont="1" applyFill="1" applyBorder="1" applyAlignment="1">
      <alignment horizontal="center" vertical="center" shrinkToFit="1"/>
    </xf>
    <xf numFmtId="0" fontId="41" fillId="2" borderId="20" xfId="0" applyFont="1" applyFill="1" applyBorder="1" applyAlignment="1">
      <alignment horizontal="distributed" vertical="center" indent="1"/>
    </xf>
    <xf numFmtId="0" fontId="41" fillId="2" borderId="21" xfId="0" applyFont="1" applyFill="1" applyBorder="1" applyAlignment="1">
      <alignment horizontal="distributed" vertical="center" indent="1"/>
    </xf>
    <xf numFmtId="0" fontId="40" fillId="2" borderId="22" xfId="0" applyFont="1" applyFill="1" applyBorder="1" applyAlignment="1">
      <alignment horizontal="distributed" vertical="center" indent="1"/>
    </xf>
    <xf numFmtId="0" fontId="44" fillId="5" borderId="23" xfId="0" applyFont="1" applyFill="1" applyBorder="1" applyAlignment="1">
      <alignment horizontal="center" vertical="center"/>
    </xf>
    <xf numFmtId="0" fontId="44" fillId="5" borderId="21" xfId="0" applyFont="1" applyFill="1" applyBorder="1" applyAlignment="1">
      <alignment horizontal="center" vertical="center"/>
    </xf>
    <xf numFmtId="49" fontId="19" fillId="5" borderId="21" xfId="0" applyNumberFormat="1" applyFont="1" applyFill="1" applyBorder="1" applyAlignment="1">
      <alignment horizontal="center" vertical="center"/>
    </xf>
    <xf numFmtId="0" fontId="41" fillId="2" borderId="83" xfId="0" applyFont="1" applyFill="1" applyBorder="1" applyAlignment="1">
      <alignment horizontal="center" vertical="center"/>
    </xf>
    <xf numFmtId="0" fontId="40" fillId="2" borderId="35" xfId="0" applyFont="1" applyFill="1" applyBorder="1">
      <alignment vertical="center"/>
    </xf>
    <xf numFmtId="0" fontId="41" fillId="2" borderId="35" xfId="0" applyFont="1" applyFill="1" applyBorder="1" applyAlignment="1">
      <alignment horizontal="center" vertical="center"/>
    </xf>
    <xf numFmtId="0" fontId="40" fillId="2" borderId="35" xfId="0" applyFont="1" applyFill="1" applyBorder="1" applyAlignment="1">
      <alignment horizontal="center" vertical="center"/>
    </xf>
    <xf numFmtId="49" fontId="7" fillId="2" borderId="11" xfId="0" applyNumberFormat="1" applyFont="1" applyFill="1" applyBorder="1" applyAlignment="1">
      <alignment horizontal="center" vertical="center"/>
    </xf>
    <xf numFmtId="49" fontId="7" fillId="2" borderId="9" xfId="0" applyNumberFormat="1" applyFont="1" applyFill="1" applyBorder="1" applyAlignment="1">
      <alignment horizontal="center" vertical="center"/>
    </xf>
    <xf numFmtId="49" fontId="7" fillId="2" borderId="10" xfId="0" applyNumberFormat="1" applyFont="1" applyFill="1" applyBorder="1" applyAlignment="1">
      <alignment horizontal="center" vertical="center"/>
    </xf>
    <xf numFmtId="0" fontId="7" fillId="2" borderId="35"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11" xfId="0" applyFont="1" applyFill="1" applyBorder="1" applyAlignment="1">
      <alignment horizontal="center" vertical="center"/>
    </xf>
    <xf numFmtId="0" fontId="41" fillId="2" borderId="4" xfId="0" applyFont="1" applyFill="1" applyBorder="1" applyAlignment="1">
      <alignment horizontal="center" vertical="center"/>
    </xf>
    <xf numFmtId="0" fontId="40" fillId="2" borderId="5" xfId="0" applyFont="1" applyFill="1" applyBorder="1" applyAlignment="1">
      <alignment horizontal="center" vertical="center"/>
    </xf>
    <xf numFmtId="0" fontId="41" fillId="2" borderId="13" xfId="0" applyFont="1" applyFill="1" applyBorder="1" applyAlignment="1">
      <alignment horizontal="distributed" vertical="center" indent="1"/>
    </xf>
    <xf numFmtId="0" fontId="41" fillId="2" borderId="0" xfId="0" applyFont="1" applyFill="1" applyAlignment="1">
      <alignment horizontal="distributed" vertical="center" indent="1"/>
    </xf>
    <xf numFmtId="0" fontId="40" fillId="2" borderId="40" xfId="0" applyFont="1" applyFill="1" applyBorder="1" applyAlignment="1">
      <alignment horizontal="distributed" vertical="center" indent="1"/>
    </xf>
    <xf numFmtId="0" fontId="41" fillId="2" borderId="13" xfId="0" applyFont="1" applyFill="1" applyBorder="1" applyAlignment="1">
      <alignment horizontal="center" vertical="center"/>
    </xf>
    <xf numFmtId="0" fontId="40" fillId="2" borderId="0" xfId="0" applyFont="1" applyFill="1" applyAlignment="1">
      <alignment horizontal="center" vertical="center"/>
    </xf>
    <xf numFmtId="0" fontId="40" fillId="2" borderId="40" xfId="0" applyFont="1" applyFill="1" applyBorder="1">
      <alignment vertical="center"/>
    </xf>
    <xf numFmtId="0" fontId="40" fillId="2" borderId="20" xfId="0" applyFont="1" applyFill="1" applyBorder="1">
      <alignment vertical="center"/>
    </xf>
    <xf numFmtId="0" fontId="40" fillId="2" borderId="21" xfId="0" applyFont="1" applyFill="1" applyBorder="1">
      <alignment vertical="center"/>
    </xf>
    <xf numFmtId="0" fontId="40" fillId="2" borderId="22" xfId="0" applyFont="1" applyFill="1" applyBorder="1">
      <alignment vertical="center"/>
    </xf>
    <xf numFmtId="49" fontId="15" fillId="5" borderId="41" xfId="0" applyNumberFormat="1" applyFont="1" applyFill="1" applyBorder="1" applyAlignment="1">
      <alignment horizontal="left" vertical="center" wrapText="1" indent="1"/>
    </xf>
    <xf numFmtId="0" fontId="54" fillId="5" borderId="0" xfId="0" applyFont="1" applyFill="1" applyAlignment="1">
      <alignment horizontal="left" vertical="center" wrapText="1" indent="1"/>
    </xf>
    <xf numFmtId="0" fontId="54" fillId="5" borderId="16" xfId="0" applyFont="1" applyFill="1" applyBorder="1" applyAlignment="1">
      <alignment horizontal="left" vertical="center" wrapText="1" indent="1"/>
    </xf>
    <xf numFmtId="0" fontId="54" fillId="5" borderId="23" xfId="0" applyFont="1" applyFill="1" applyBorder="1" applyAlignment="1">
      <alignment horizontal="left" vertical="center" wrapText="1" indent="1"/>
    </xf>
    <xf numFmtId="0" fontId="54" fillId="5" borderId="21" xfId="0" applyFont="1" applyFill="1" applyBorder="1" applyAlignment="1">
      <alignment horizontal="left" vertical="center" wrapText="1" indent="1"/>
    </xf>
    <xf numFmtId="0" fontId="54" fillId="5" borderId="24" xfId="0" applyFont="1" applyFill="1" applyBorder="1" applyAlignment="1">
      <alignment horizontal="left" vertical="center" wrapText="1" indent="1"/>
    </xf>
    <xf numFmtId="0" fontId="49" fillId="2" borderId="13" xfId="0" applyFont="1" applyFill="1" applyBorder="1" applyAlignment="1">
      <alignment horizontal="center"/>
    </xf>
    <xf numFmtId="0" fontId="49" fillId="2" borderId="0" xfId="0" applyFont="1" applyFill="1" applyAlignment="1">
      <alignment horizontal="center"/>
    </xf>
    <xf numFmtId="0" fontId="49" fillId="2" borderId="40" xfId="0" applyFont="1" applyFill="1" applyBorder="1" applyAlignment="1">
      <alignment horizontal="center"/>
    </xf>
    <xf numFmtId="49" fontId="36" fillId="5" borderId="41" xfId="0" applyNumberFormat="1" applyFont="1" applyFill="1" applyBorder="1" applyAlignment="1">
      <alignment shrinkToFit="1"/>
    </xf>
    <xf numFmtId="49" fontId="36" fillId="5" borderId="0" xfId="0" applyNumberFormat="1" applyFont="1" applyFill="1" applyAlignment="1">
      <alignment shrinkToFit="1"/>
    </xf>
    <xf numFmtId="49" fontId="36" fillId="5" borderId="16" xfId="0" applyNumberFormat="1" applyFont="1" applyFill="1" applyBorder="1" applyAlignment="1">
      <alignment shrinkToFit="1"/>
    </xf>
    <xf numFmtId="0" fontId="41" fillId="2" borderId="0" xfId="0" applyFont="1" applyFill="1" applyAlignment="1">
      <alignment horizontal="center" vertical="center"/>
    </xf>
    <xf numFmtId="0" fontId="41" fillId="2" borderId="40" xfId="0" applyFont="1" applyFill="1" applyBorder="1" applyAlignment="1">
      <alignment horizontal="center" vertical="center"/>
    </xf>
    <xf numFmtId="0" fontId="14" fillId="5" borderId="41" xfId="0" applyFont="1" applyFill="1" applyBorder="1" applyAlignment="1">
      <alignment horizontal="left" vertical="center" indent="1" shrinkToFit="1"/>
    </xf>
    <xf numFmtId="0" fontId="14" fillId="5" borderId="0" xfId="0" applyFont="1" applyFill="1" applyAlignment="1">
      <alignment horizontal="left" vertical="center" indent="1" shrinkToFit="1"/>
    </xf>
    <xf numFmtId="0" fontId="14" fillId="5" borderId="16" xfId="0" applyFont="1" applyFill="1" applyBorder="1" applyAlignment="1">
      <alignment horizontal="left" vertical="center" indent="1" shrinkToFit="1"/>
    </xf>
    <xf numFmtId="0" fontId="41" fillId="2" borderId="9" xfId="0" applyFont="1" applyFill="1" applyBorder="1" applyAlignment="1">
      <alignment horizontal="distributed" vertical="center" justifyLastLine="1"/>
    </xf>
    <xf numFmtId="0" fontId="41" fillId="2" borderId="10" xfId="0" applyFont="1" applyFill="1" applyBorder="1" applyAlignment="1">
      <alignment horizontal="distributed" vertical="center" justifyLastLine="1"/>
    </xf>
    <xf numFmtId="0" fontId="41" fillId="2" borderId="62" xfId="0" applyFont="1" applyFill="1" applyBorder="1" applyAlignment="1">
      <alignment horizontal="left"/>
    </xf>
    <xf numFmtId="0" fontId="41" fillId="2" borderId="62" xfId="0" applyFont="1" applyFill="1" applyBorder="1" applyAlignment="1">
      <alignment horizontal="right"/>
    </xf>
    <xf numFmtId="0" fontId="15" fillId="2" borderId="0" xfId="0" applyFont="1" applyFill="1" applyAlignment="1">
      <alignment horizontal="left" vertical="center" indent="1" shrinkToFit="1"/>
    </xf>
    <xf numFmtId="0" fontId="15" fillId="2" borderId="0" xfId="0" applyFont="1" applyFill="1" applyAlignment="1">
      <alignment horizontal="center" vertical="center"/>
    </xf>
    <xf numFmtId="0" fontId="41" fillId="2" borderId="0" xfId="0" applyFont="1" applyFill="1" applyAlignment="1">
      <alignment horizontal="center" vertical="center" shrinkToFit="1"/>
    </xf>
    <xf numFmtId="0" fontId="41" fillId="2" borderId="17" xfId="0" applyFont="1" applyFill="1" applyBorder="1" applyAlignment="1">
      <alignment horizontal="center" vertical="center"/>
    </xf>
    <xf numFmtId="0" fontId="40" fillId="2" borderId="18" xfId="0" applyFont="1" applyFill="1" applyBorder="1" applyAlignment="1">
      <alignment horizontal="center" vertical="center"/>
    </xf>
    <xf numFmtId="0" fontId="42" fillId="2" borderId="18" xfId="0" applyFont="1" applyFill="1" applyBorder="1" applyAlignment="1">
      <alignment horizontal="center" vertical="center"/>
    </xf>
    <xf numFmtId="49" fontId="19" fillId="5" borderId="41" xfId="0" applyNumberFormat="1" applyFont="1" applyFill="1" applyBorder="1" applyAlignment="1">
      <alignment horizontal="left" vertical="center" indent="1" shrinkToFit="1"/>
    </xf>
    <xf numFmtId="49" fontId="19" fillId="5" borderId="0" xfId="0" applyNumberFormat="1" applyFont="1" applyFill="1" applyAlignment="1">
      <alignment horizontal="left" vertical="center" indent="1" shrinkToFit="1"/>
    </xf>
    <xf numFmtId="49" fontId="44" fillId="5" borderId="21" xfId="0" applyNumberFormat="1" applyFont="1" applyFill="1" applyBorder="1" applyAlignment="1">
      <alignment horizontal="center" vertical="center"/>
    </xf>
    <xf numFmtId="0" fontId="41" fillId="2" borderId="48" xfId="0" applyFont="1" applyFill="1" applyBorder="1" applyAlignment="1">
      <alignment horizontal="center" vertical="center"/>
    </xf>
    <xf numFmtId="0" fontId="41" fillId="2" borderId="49" xfId="0" applyFont="1" applyFill="1" applyBorder="1" applyAlignment="1">
      <alignment horizontal="center" vertical="center"/>
    </xf>
    <xf numFmtId="0" fontId="48" fillId="2" borderId="0" xfId="0" applyFont="1" applyFill="1" applyAlignment="1">
      <alignment horizontal="distributed" vertical="center" justifyLastLine="1"/>
    </xf>
    <xf numFmtId="0" fontId="56" fillId="2" borderId="0" xfId="0" applyFont="1" applyFill="1" applyAlignment="1">
      <alignment horizontal="center" vertical="center"/>
    </xf>
    <xf numFmtId="0" fontId="62" fillId="2" borderId="0" xfId="0" applyFont="1" applyFill="1" applyAlignment="1">
      <alignment horizontal="center" vertical="center"/>
    </xf>
    <xf numFmtId="0" fontId="14" fillId="5" borderId="7" xfId="0" applyFont="1" applyFill="1" applyBorder="1" applyAlignment="1">
      <alignment horizontal="right" vertical="center" indent="1" shrinkToFit="1"/>
    </xf>
    <xf numFmtId="0" fontId="14" fillId="5" borderId="5" xfId="0" applyFont="1" applyFill="1" applyBorder="1" applyAlignment="1">
      <alignment horizontal="right" vertical="center" indent="1" shrinkToFit="1"/>
    </xf>
    <xf numFmtId="0" fontId="14" fillId="5" borderId="8" xfId="0" applyFont="1" applyFill="1" applyBorder="1" applyAlignment="1">
      <alignment horizontal="right" vertical="center" indent="1" shrinkToFit="1"/>
    </xf>
    <xf numFmtId="49" fontId="7" fillId="5" borderId="33" xfId="0" applyNumberFormat="1" applyFont="1" applyFill="1" applyBorder="1" applyAlignment="1">
      <alignment horizontal="center" vertical="center"/>
    </xf>
    <xf numFmtId="49" fontId="7" fillId="5" borderId="2" xfId="0" applyNumberFormat="1" applyFont="1" applyFill="1" applyBorder="1" applyAlignment="1">
      <alignment horizontal="center" vertical="center"/>
    </xf>
    <xf numFmtId="49" fontId="15" fillId="5" borderId="2" xfId="0" applyNumberFormat="1" applyFont="1" applyFill="1" applyBorder="1" applyAlignment="1">
      <alignment horizontal="center" vertical="center"/>
    </xf>
    <xf numFmtId="49" fontId="15" fillId="5" borderId="34" xfId="0" applyNumberFormat="1" applyFont="1" applyFill="1" applyBorder="1" applyAlignment="1">
      <alignment horizontal="center" vertical="center"/>
    </xf>
    <xf numFmtId="0" fontId="50" fillId="2" borderId="33" xfId="0" applyFont="1" applyFill="1" applyBorder="1" applyAlignment="1">
      <alignment horizontal="center" vertical="center" shrinkToFit="1"/>
    </xf>
    <xf numFmtId="0" fontId="50" fillId="2" borderId="2" xfId="0" applyFont="1" applyFill="1" applyBorder="1" applyAlignment="1">
      <alignment horizontal="center" vertical="center" shrinkToFit="1"/>
    </xf>
    <xf numFmtId="0" fontId="50" fillId="2" borderId="34" xfId="0" applyFont="1" applyFill="1" applyBorder="1" applyAlignment="1">
      <alignment horizontal="center" vertical="center" shrinkToFit="1"/>
    </xf>
    <xf numFmtId="178" fontId="15" fillId="2" borderId="39" xfId="0" applyNumberFormat="1" applyFont="1" applyFill="1" applyBorder="1" applyAlignment="1">
      <alignment vertical="center" shrinkToFit="1"/>
    </xf>
    <xf numFmtId="178" fontId="15" fillId="2" borderId="42" xfId="0" applyNumberFormat="1" applyFont="1" applyFill="1" applyBorder="1" applyAlignment="1">
      <alignment vertical="center" shrinkToFit="1"/>
    </xf>
    <xf numFmtId="41" fontId="41" fillId="2" borderId="39" xfId="0" applyNumberFormat="1" applyFont="1" applyFill="1" applyBorder="1" applyAlignment="1">
      <alignment horizontal="right" vertical="center"/>
    </xf>
    <xf numFmtId="0" fontId="40" fillId="2" borderId="39" xfId="0" applyFont="1" applyFill="1" applyBorder="1" applyAlignment="1">
      <alignment horizontal="right" vertical="center"/>
    </xf>
    <xf numFmtId="178" fontId="14" fillId="2" borderId="39" xfId="0" applyNumberFormat="1" applyFont="1" applyFill="1" applyBorder="1" applyAlignment="1">
      <alignment vertical="center" shrinkToFit="1"/>
    </xf>
    <xf numFmtId="178" fontId="14" fillId="2" borderId="42" xfId="0" applyNumberFormat="1" applyFont="1" applyFill="1" applyBorder="1" applyAlignment="1">
      <alignment vertical="center" shrinkToFit="1"/>
    </xf>
    <xf numFmtId="0" fontId="41" fillId="2" borderId="44" xfId="0" applyFont="1" applyFill="1" applyBorder="1" applyAlignment="1">
      <alignment horizontal="right" vertical="center"/>
    </xf>
    <xf numFmtId="9" fontId="41" fillId="2" borderId="9" xfId="0" applyNumberFormat="1" applyFont="1" applyFill="1" applyBorder="1" applyAlignment="1">
      <alignment horizontal="right" vertical="center" shrinkToFit="1"/>
    </xf>
    <xf numFmtId="0" fontId="42" fillId="2" borderId="9" xfId="0" applyFont="1" applyFill="1" applyBorder="1" applyAlignment="1">
      <alignment horizontal="right" vertical="center" shrinkToFit="1"/>
    </xf>
    <xf numFmtId="178" fontId="15" fillId="2" borderId="9" xfId="0" applyNumberFormat="1" applyFont="1" applyFill="1" applyBorder="1" applyAlignment="1">
      <alignment vertical="center" shrinkToFit="1"/>
    </xf>
    <xf numFmtId="178" fontId="15" fillId="2" borderId="10" xfId="0" applyNumberFormat="1" applyFont="1" applyFill="1" applyBorder="1" applyAlignment="1">
      <alignment vertical="center" shrinkToFit="1"/>
    </xf>
    <xf numFmtId="41" fontId="41" fillId="2" borderId="9" xfId="0" applyNumberFormat="1" applyFont="1" applyFill="1" applyBorder="1" applyAlignment="1">
      <alignment horizontal="right" vertical="center"/>
    </xf>
    <xf numFmtId="0" fontId="40" fillId="2" borderId="9" xfId="0" applyFont="1" applyFill="1" applyBorder="1" applyAlignment="1">
      <alignment horizontal="right" vertical="center"/>
    </xf>
    <xf numFmtId="0" fontId="41" fillId="2" borderId="11" xfId="0" applyFont="1" applyFill="1" applyBorder="1" applyAlignment="1">
      <alignment horizontal="right" vertical="center"/>
    </xf>
    <xf numFmtId="178" fontId="14" fillId="2" borderId="9" xfId="0" applyNumberFormat="1" applyFont="1" applyFill="1" applyBorder="1" applyAlignment="1">
      <alignment vertical="center" shrinkToFit="1"/>
    </xf>
    <xf numFmtId="178" fontId="14" fillId="2" borderId="10" xfId="0" applyNumberFormat="1" applyFont="1" applyFill="1" applyBorder="1" applyAlignment="1">
      <alignment vertical="center" shrinkToFit="1"/>
    </xf>
    <xf numFmtId="9" fontId="36" fillId="4" borderId="11" xfId="0" applyNumberFormat="1" applyFont="1" applyFill="1" applyBorder="1" applyAlignment="1">
      <alignment horizontal="right" vertical="center" indent="1" shrinkToFit="1"/>
    </xf>
    <xf numFmtId="9" fontId="36" fillId="4" borderId="9" xfId="0" applyNumberFormat="1" applyFont="1" applyFill="1" applyBorder="1" applyAlignment="1">
      <alignment horizontal="right" vertical="center" indent="1" shrinkToFit="1"/>
    </xf>
    <xf numFmtId="9" fontId="36" fillId="4" borderId="10" xfId="0" applyNumberFormat="1" applyFont="1" applyFill="1" applyBorder="1" applyAlignment="1">
      <alignment horizontal="right" vertical="center" indent="1" shrinkToFit="1"/>
    </xf>
    <xf numFmtId="180" fontId="15" fillId="2" borderId="14" xfId="0" applyNumberFormat="1" applyFont="1" applyFill="1" applyBorder="1" applyAlignment="1">
      <alignment horizontal="center" vertical="center" shrinkToFit="1"/>
    </xf>
    <xf numFmtId="0" fontId="0" fillId="2" borderId="14" xfId="0" applyFill="1" applyBorder="1" applyAlignment="1">
      <alignment horizontal="center" vertical="center" shrinkToFit="1"/>
    </xf>
    <xf numFmtId="49" fontId="36" fillId="2" borderId="14" xfId="0" applyNumberFormat="1" applyFont="1" applyFill="1" applyBorder="1" applyAlignment="1">
      <alignment horizontal="left" vertical="center" wrapText="1" indent="1"/>
    </xf>
    <xf numFmtId="181" fontId="15" fillId="2" borderId="14" xfId="0" applyNumberFormat="1" applyFont="1" applyFill="1" applyBorder="1" applyAlignment="1">
      <alignment vertical="center" shrinkToFit="1"/>
    </xf>
    <xf numFmtId="0" fontId="0" fillId="2" borderId="14" xfId="0" applyFill="1" applyBorder="1" applyAlignment="1">
      <alignment vertical="center" shrinkToFit="1"/>
    </xf>
    <xf numFmtId="49" fontId="15" fillId="2" borderId="14" xfId="0" applyNumberFormat="1" applyFont="1" applyFill="1" applyBorder="1" applyAlignment="1">
      <alignment horizontal="center" vertical="center" shrinkToFit="1"/>
    </xf>
    <xf numFmtId="181" fontId="15" fillId="2" borderId="14" xfId="0" applyNumberFormat="1" applyFont="1" applyFill="1" applyBorder="1" applyAlignment="1">
      <alignment horizontal="right" vertical="center" shrinkToFit="1"/>
    </xf>
    <xf numFmtId="178" fontId="15" fillId="2" borderId="14" xfId="0" applyNumberFormat="1" applyFont="1" applyFill="1" applyBorder="1" applyAlignment="1">
      <alignment vertical="center" shrinkToFit="1"/>
    </xf>
    <xf numFmtId="9" fontId="36" fillId="2" borderId="14" xfId="0" applyNumberFormat="1" applyFont="1" applyFill="1" applyBorder="1" applyAlignment="1">
      <alignment horizontal="right" vertical="center" indent="1" shrinkToFit="1"/>
    </xf>
    <xf numFmtId="9" fontId="36" fillId="2" borderId="82" xfId="0" applyNumberFormat="1" applyFont="1" applyFill="1" applyBorder="1" applyAlignment="1">
      <alignment horizontal="right" vertical="center" indent="1" shrinkToFit="1"/>
    </xf>
    <xf numFmtId="180" fontId="15" fillId="4" borderId="11" xfId="0" applyNumberFormat="1" applyFont="1" applyFill="1" applyBorder="1" applyAlignment="1">
      <alignment horizontal="center" vertical="center" shrinkToFit="1"/>
    </xf>
    <xf numFmtId="0" fontId="0" fillId="4" borderId="9" xfId="0" applyFill="1" applyBorder="1" applyAlignment="1">
      <alignment horizontal="center" vertical="center" shrinkToFit="1"/>
    </xf>
    <xf numFmtId="0" fontId="0" fillId="4" borderId="10" xfId="0" applyFill="1" applyBorder="1" applyAlignment="1">
      <alignment horizontal="center" vertical="center" shrinkToFit="1"/>
    </xf>
    <xf numFmtId="49" fontId="36" fillId="4" borderId="35" xfId="0" applyNumberFormat="1" applyFont="1" applyFill="1" applyBorder="1" applyAlignment="1">
      <alignment horizontal="left" vertical="center" wrapText="1" indent="1"/>
    </xf>
    <xf numFmtId="181" fontId="15" fillId="4" borderId="11" xfId="0" applyNumberFormat="1" applyFont="1" applyFill="1" applyBorder="1" applyAlignment="1">
      <alignment vertical="center" shrinkToFit="1"/>
    </xf>
    <xf numFmtId="0" fontId="0" fillId="4" borderId="9" xfId="0" applyFill="1" applyBorder="1" applyAlignment="1">
      <alignment vertical="center" shrinkToFit="1"/>
    </xf>
    <xf numFmtId="0" fontId="0" fillId="4" borderId="10" xfId="0" applyFill="1" applyBorder="1" applyAlignment="1">
      <alignment vertical="center" shrinkToFit="1"/>
    </xf>
    <xf numFmtId="49" fontId="15" fillId="4" borderId="35" xfId="0" applyNumberFormat="1" applyFont="1" applyFill="1" applyBorder="1" applyAlignment="1">
      <alignment horizontal="center" vertical="center" shrinkToFit="1"/>
    </xf>
    <xf numFmtId="181" fontId="15" fillId="4" borderId="11" xfId="0" applyNumberFormat="1" applyFont="1" applyFill="1" applyBorder="1" applyAlignment="1">
      <alignment horizontal="right" vertical="center" shrinkToFit="1"/>
    </xf>
    <xf numFmtId="181" fontId="15" fillId="4" borderId="9" xfId="0" applyNumberFormat="1" applyFont="1" applyFill="1" applyBorder="1" applyAlignment="1">
      <alignment horizontal="right" vertical="center" shrinkToFit="1"/>
    </xf>
    <xf numFmtId="181" fontId="15" fillId="4" borderId="10" xfId="0" applyNumberFormat="1" applyFont="1" applyFill="1" applyBorder="1" applyAlignment="1">
      <alignment horizontal="right" vertical="center" shrinkToFit="1"/>
    </xf>
    <xf numFmtId="178" fontId="15" fillId="2" borderId="35" xfId="0" applyNumberFormat="1" applyFont="1" applyFill="1" applyBorder="1" applyAlignment="1">
      <alignment vertical="center" shrinkToFit="1"/>
    </xf>
    <xf numFmtId="178" fontId="15" fillId="2" borderId="11" xfId="0" applyNumberFormat="1" applyFont="1" applyFill="1" applyBorder="1" applyAlignment="1">
      <alignment vertical="center" shrinkToFit="1"/>
    </xf>
    <xf numFmtId="9" fontId="36" fillId="4" borderId="47" xfId="0" applyNumberFormat="1" applyFont="1" applyFill="1" applyBorder="1" applyAlignment="1">
      <alignment horizontal="right" vertical="center" indent="1" shrinkToFit="1"/>
    </xf>
    <xf numFmtId="9" fontId="36" fillId="4" borderId="14" xfId="0" applyNumberFormat="1" applyFont="1" applyFill="1" applyBorder="1" applyAlignment="1">
      <alignment horizontal="right" vertical="center" indent="1" shrinkToFit="1"/>
    </xf>
    <xf numFmtId="9" fontId="36" fillId="4" borderId="82" xfId="0" applyNumberFormat="1" applyFont="1" applyFill="1" applyBorder="1" applyAlignment="1">
      <alignment horizontal="right" vertical="center" indent="1" shrinkToFit="1"/>
    </xf>
    <xf numFmtId="49" fontId="15" fillId="4" borderId="86" xfId="0" applyNumberFormat="1" applyFont="1" applyFill="1" applyBorder="1" applyAlignment="1">
      <alignment horizontal="center" vertical="center" shrinkToFit="1"/>
    </xf>
    <xf numFmtId="181" fontId="15" fillId="4" borderId="68" xfId="0" applyNumberFormat="1" applyFont="1" applyFill="1" applyBorder="1" applyAlignment="1">
      <alignment horizontal="right" vertical="center" shrinkToFit="1"/>
    </xf>
    <xf numFmtId="181" fontId="15" fillId="4" borderId="85" xfId="0" applyNumberFormat="1" applyFont="1" applyFill="1" applyBorder="1" applyAlignment="1">
      <alignment horizontal="right" vertical="center" shrinkToFit="1"/>
    </xf>
    <xf numFmtId="178" fontId="15" fillId="2" borderId="86" xfId="0" applyNumberFormat="1" applyFont="1" applyFill="1" applyBorder="1" applyAlignment="1">
      <alignment vertical="center" shrinkToFit="1"/>
    </xf>
    <xf numFmtId="178" fontId="15" fillId="2" borderId="84" xfId="0" applyNumberFormat="1" applyFont="1" applyFill="1" applyBorder="1" applyAlignment="1">
      <alignment vertical="center" shrinkToFit="1"/>
    </xf>
    <xf numFmtId="180" fontId="15" fillId="4" borderId="47" xfId="0" applyNumberFormat="1" applyFont="1" applyFill="1" applyBorder="1" applyAlignment="1">
      <alignment horizontal="center" vertical="center" shrinkToFit="1"/>
    </xf>
    <xf numFmtId="0" fontId="0" fillId="4" borderId="14" xfId="0" applyFill="1" applyBorder="1" applyAlignment="1">
      <alignment horizontal="center" vertical="center" shrinkToFit="1"/>
    </xf>
    <xf numFmtId="0" fontId="0" fillId="4" borderId="82" xfId="0" applyFill="1" applyBorder="1" applyAlignment="1">
      <alignment horizontal="center" vertical="center" shrinkToFit="1"/>
    </xf>
    <xf numFmtId="49" fontId="36" fillId="4" borderId="83" xfId="0" applyNumberFormat="1" applyFont="1" applyFill="1" applyBorder="1" applyAlignment="1">
      <alignment horizontal="left" vertical="center" wrapText="1" indent="1"/>
    </xf>
    <xf numFmtId="181" fontId="15" fillId="4" borderId="47" xfId="0" applyNumberFormat="1" applyFont="1" applyFill="1" applyBorder="1" applyAlignment="1">
      <alignment vertical="center" shrinkToFit="1"/>
    </xf>
    <xf numFmtId="0" fontId="0" fillId="4" borderId="14" xfId="0" applyFill="1" applyBorder="1" applyAlignment="1">
      <alignment vertical="center" shrinkToFit="1"/>
    </xf>
    <xf numFmtId="0" fontId="0" fillId="4" borderId="82" xfId="0" applyFill="1" applyBorder="1" applyAlignment="1">
      <alignment vertical="center" shrinkToFit="1"/>
    </xf>
    <xf numFmtId="49" fontId="15" fillId="4" borderId="83" xfId="0" applyNumberFormat="1" applyFont="1" applyFill="1" applyBorder="1" applyAlignment="1">
      <alignment horizontal="center" vertical="center" shrinkToFit="1"/>
    </xf>
    <xf numFmtId="181" fontId="15" fillId="4" borderId="47" xfId="0" applyNumberFormat="1" applyFont="1" applyFill="1" applyBorder="1" applyAlignment="1">
      <alignment horizontal="right" vertical="center" shrinkToFit="1"/>
    </xf>
    <xf numFmtId="181" fontId="15" fillId="4" borderId="14" xfId="0" applyNumberFormat="1" applyFont="1" applyFill="1" applyBorder="1" applyAlignment="1">
      <alignment horizontal="right" vertical="center" shrinkToFit="1"/>
    </xf>
    <xf numFmtId="181" fontId="15" fillId="4" borderId="82" xfId="0" applyNumberFormat="1" applyFont="1" applyFill="1" applyBorder="1" applyAlignment="1">
      <alignment horizontal="right" vertical="center" shrinkToFit="1"/>
    </xf>
    <xf numFmtId="178" fontId="15" fillId="2" borderId="83" xfId="0" applyNumberFormat="1" applyFont="1" applyFill="1" applyBorder="1" applyAlignment="1">
      <alignment vertical="center" shrinkToFit="1"/>
    </xf>
    <xf numFmtId="178" fontId="15" fillId="2" borderId="47" xfId="0" applyNumberFormat="1" applyFont="1" applyFill="1" applyBorder="1" applyAlignment="1">
      <alignment vertical="center" shrinkToFit="1"/>
    </xf>
    <xf numFmtId="0" fontId="63" fillId="2" borderId="81" xfId="0" applyFont="1" applyFill="1" applyBorder="1" applyAlignment="1">
      <alignment horizontal="left" vertical="center"/>
    </xf>
    <xf numFmtId="49" fontId="63" fillId="2" borderId="73" xfId="0" applyNumberFormat="1" applyFont="1" applyFill="1" applyBorder="1" applyAlignment="1">
      <alignment horizontal="left" vertical="center"/>
    </xf>
    <xf numFmtId="9" fontId="41" fillId="2" borderId="39" xfId="0" applyNumberFormat="1" applyFont="1" applyFill="1" applyBorder="1" applyAlignment="1">
      <alignment horizontal="right" vertical="center" shrinkToFit="1"/>
    </xf>
    <xf numFmtId="0" fontId="42" fillId="2" borderId="39" xfId="0" applyFont="1" applyFill="1" applyBorder="1" applyAlignment="1">
      <alignment horizontal="right" vertical="center" shrinkToFit="1"/>
    </xf>
    <xf numFmtId="0" fontId="55" fillId="4" borderId="9" xfId="0" applyFont="1" applyFill="1" applyBorder="1" applyAlignment="1">
      <alignment horizontal="right" vertical="center" indent="1" shrinkToFit="1"/>
    </xf>
    <xf numFmtId="0" fontId="55" fillId="4" borderId="10" xfId="0" applyFont="1" applyFill="1" applyBorder="1" applyAlignment="1">
      <alignment horizontal="right" vertical="center" indent="1" shrinkToFit="1"/>
    </xf>
    <xf numFmtId="13" fontId="15" fillId="4" borderId="35" xfId="0" applyNumberFormat="1" applyFont="1" applyFill="1" applyBorder="1" applyAlignment="1">
      <alignment horizontal="center" vertical="center" shrinkToFit="1"/>
    </xf>
    <xf numFmtId="41" fontId="15" fillId="4" borderId="35" xfId="0" applyNumberFormat="1" applyFont="1" applyFill="1" applyBorder="1" applyAlignment="1">
      <alignment horizontal="center" vertical="center" shrinkToFit="1"/>
    </xf>
    <xf numFmtId="0" fontId="55" fillId="4" borderId="68" xfId="0" applyFont="1" applyFill="1" applyBorder="1" applyAlignment="1">
      <alignment horizontal="right" vertical="center" indent="1" shrinkToFit="1"/>
    </xf>
    <xf numFmtId="0" fontId="55" fillId="4" borderId="85" xfId="0" applyFont="1" applyFill="1" applyBorder="1" applyAlignment="1">
      <alignment horizontal="right" vertical="center" indent="1" shrinkToFit="1"/>
    </xf>
    <xf numFmtId="180" fontId="15" fillId="4" borderId="9" xfId="0" applyNumberFormat="1" applyFont="1" applyFill="1" applyBorder="1" applyAlignment="1">
      <alignment horizontal="center" vertical="center" shrinkToFit="1"/>
    </xf>
    <xf numFmtId="180" fontId="15" fillId="4" borderId="10" xfId="0" applyNumberFormat="1" applyFont="1" applyFill="1" applyBorder="1" applyAlignment="1">
      <alignment horizontal="center" vertical="center" shrinkToFit="1"/>
    </xf>
    <xf numFmtId="49" fontId="36" fillId="4" borderId="11" xfId="0" applyNumberFormat="1" applyFont="1" applyFill="1" applyBorder="1" applyAlignment="1">
      <alignment horizontal="left" vertical="center" wrapText="1" indent="1"/>
    </xf>
    <xf numFmtId="49" fontId="36" fillId="4" borderId="9" xfId="0" applyNumberFormat="1" applyFont="1" applyFill="1" applyBorder="1" applyAlignment="1">
      <alignment horizontal="left" vertical="center" wrapText="1" indent="1"/>
    </xf>
    <xf numFmtId="49" fontId="36" fillId="4" borderId="10" xfId="0" applyNumberFormat="1" applyFont="1" applyFill="1" applyBorder="1" applyAlignment="1">
      <alignment horizontal="left" vertical="center" wrapText="1" indent="1"/>
    </xf>
    <xf numFmtId="181" fontId="15" fillId="4" borderId="9" xfId="0" applyNumberFormat="1" applyFont="1" applyFill="1" applyBorder="1" applyAlignment="1">
      <alignment vertical="center" shrinkToFit="1"/>
    </xf>
    <xf numFmtId="181" fontId="15" fillId="4" borderId="10" xfId="0" applyNumberFormat="1" applyFont="1" applyFill="1" applyBorder="1" applyAlignment="1">
      <alignment vertical="center" shrinkToFit="1"/>
    </xf>
    <xf numFmtId="49" fontId="15" fillId="4" borderId="11" xfId="0" applyNumberFormat="1" applyFont="1" applyFill="1" applyBorder="1" applyAlignment="1">
      <alignment horizontal="center" vertical="center" shrinkToFit="1"/>
    </xf>
    <xf numFmtId="49" fontId="15" fillId="4" borderId="10" xfId="0" applyNumberFormat="1" applyFont="1" applyFill="1" applyBorder="1" applyAlignment="1">
      <alignment horizontal="center" vertical="center" shrinkToFit="1"/>
    </xf>
    <xf numFmtId="180" fontId="15" fillId="4" borderId="68" xfId="0" applyNumberFormat="1" applyFont="1" applyFill="1" applyBorder="1" applyAlignment="1">
      <alignment horizontal="center" vertical="center" shrinkToFit="1"/>
    </xf>
    <xf numFmtId="180" fontId="15" fillId="4" borderId="85" xfId="0" applyNumberFormat="1" applyFont="1" applyFill="1" applyBorder="1" applyAlignment="1">
      <alignment horizontal="center" vertical="center" shrinkToFit="1"/>
    </xf>
    <xf numFmtId="49" fontId="36" fillId="4" borderId="84" xfId="0" applyNumberFormat="1" applyFont="1" applyFill="1" applyBorder="1" applyAlignment="1">
      <alignment horizontal="left" vertical="center" wrapText="1" indent="1"/>
    </xf>
    <xf numFmtId="49" fontId="36" fillId="4" borderId="68" xfId="0" applyNumberFormat="1" applyFont="1" applyFill="1" applyBorder="1" applyAlignment="1">
      <alignment horizontal="left" vertical="center" wrapText="1" indent="1"/>
    </xf>
    <xf numFmtId="49" fontId="36" fillId="4" borderId="85" xfId="0" applyNumberFormat="1" applyFont="1" applyFill="1" applyBorder="1" applyAlignment="1">
      <alignment horizontal="left" vertical="center" wrapText="1" indent="1"/>
    </xf>
    <xf numFmtId="181" fontId="15" fillId="4" borderId="68" xfId="0" applyNumberFormat="1" applyFont="1" applyFill="1" applyBorder="1" applyAlignment="1">
      <alignment vertical="center" shrinkToFit="1"/>
    </xf>
    <xf numFmtId="181" fontId="15" fillId="4" borderId="85" xfId="0" applyNumberFormat="1" applyFont="1" applyFill="1" applyBorder="1" applyAlignment="1">
      <alignment vertical="center" shrinkToFit="1"/>
    </xf>
    <xf numFmtId="49" fontId="15" fillId="4" borderId="84" xfId="0" applyNumberFormat="1" applyFont="1" applyFill="1" applyBorder="1" applyAlignment="1">
      <alignment horizontal="center" vertical="center" shrinkToFit="1"/>
    </xf>
    <xf numFmtId="49" fontId="15" fillId="4" borderId="85" xfId="0" applyNumberFormat="1" applyFont="1" applyFill="1" applyBorder="1" applyAlignment="1">
      <alignment horizontal="center" vertical="center" shrinkToFit="1"/>
    </xf>
    <xf numFmtId="0" fontId="55" fillId="4" borderId="14" xfId="0" applyFont="1" applyFill="1" applyBorder="1" applyAlignment="1">
      <alignment horizontal="right" vertical="center" indent="1" shrinkToFit="1"/>
    </xf>
    <xf numFmtId="0" fontId="55" fillId="4" borderId="82" xfId="0" applyFont="1" applyFill="1" applyBorder="1" applyAlignment="1">
      <alignment horizontal="right" vertical="center" indent="1" shrinkToFit="1"/>
    </xf>
    <xf numFmtId="180" fontId="15" fillId="2" borderId="0" xfId="0" applyNumberFormat="1" applyFont="1" applyFill="1" applyAlignment="1">
      <alignment horizontal="center" vertical="center" shrinkToFit="1"/>
    </xf>
    <xf numFmtId="0" fontId="0" fillId="2" borderId="0" xfId="0" applyFill="1" applyAlignment="1">
      <alignment horizontal="center" vertical="center" shrinkToFit="1"/>
    </xf>
    <xf numFmtId="49" fontId="36" fillId="2" borderId="0" xfId="0" applyNumberFormat="1" applyFont="1" applyFill="1" applyAlignment="1">
      <alignment horizontal="left" vertical="center" wrapText="1" indent="1"/>
    </xf>
    <xf numFmtId="181" fontId="15" fillId="2" borderId="0" xfId="0" applyNumberFormat="1" applyFont="1" applyFill="1" applyAlignment="1">
      <alignment vertical="center" shrinkToFit="1"/>
    </xf>
    <xf numFmtId="0" fontId="0" fillId="2" borderId="0" xfId="0" applyFill="1" applyAlignment="1">
      <alignment vertical="center" shrinkToFit="1"/>
    </xf>
    <xf numFmtId="49" fontId="15" fillId="2" borderId="0" xfId="0" applyNumberFormat="1" applyFont="1" applyFill="1" applyAlignment="1">
      <alignment horizontal="center" vertical="center" shrinkToFit="1"/>
    </xf>
    <xf numFmtId="181" fontId="15" fillId="2" borderId="0" xfId="0" applyNumberFormat="1" applyFont="1" applyFill="1" applyAlignment="1">
      <alignment horizontal="right" vertical="center" shrinkToFit="1"/>
    </xf>
    <xf numFmtId="178" fontId="15" fillId="2" borderId="0" xfId="0" applyNumberFormat="1" applyFont="1" applyFill="1" applyAlignment="1">
      <alignment vertical="center" shrinkToFit="1"/>
    </xf>
    <xf numFmtId="9" fontId="36" fillId="2" borderId="0" xfId="0" applyNumberFormat="1" applyFont="1" applyFill="1" applyAlignment="1">
      <alignment horizontal="right" vertical="center" indent="1" shrinkToFit="1"/>
    </xf>
    <xf numFmtId="0" fontId="55" fillId="2" borderId="0" xfId="0" applyFont="1" applyFill="1" applyAlignment="1">
      <alignment horizontal="right" vertical="center" indent="1" shrinkToFit="1"/>
    </xf>
    <xf numFmtId="0" fontId="55" fillId="2" borderId="40" xfId="0" applyFont="1" applyFill="1" applyBorder="1" applyAlignment="1">
      <alignment horizontal="right" vertical="center" indent="1" shrinkToFit="1"/>
    </xf>
    <xf numFmtId="180" fontId="15" fillId="4" borderId="14" xfId="0" applyNumberFormat="1" applyFont="1" applyFill="1" applyBorder="1" applyAlignment="1">
      <alignment horizontal="center" vertical="center" shrinkToFit="1"/>
    </xf>
    <xf numFmtId="180" fontId="15" fillId="4" borderId="82" xfId="0" applyNumberFormat="1" applyFont="1" applyFill="1" applyBorder="1" applyAlignment="1">
      <alignment horizontal="center" vertical="center" shrinkToFit="1"/>
    </xf>
    <xf numFmtId="181" fontId="15" fillId="4" borderId="14" xfId="0" applyNumberFormat="1" applyFont="1" applyFill="1" applyBorder="1" applyAlignment="1">
      <alignment vertical="center" shrinkToFit="1"/>
    </xf>
    <xf numFmtId="181" fontId="15" fillId="4" borderId="82" xfId="0" applyNumberFormat="1" applyFont="1" applyFill="1" applyBorder="1" applyAlignment="1">
      <alignment vertical="center" shrinkToFit="1"/>
    </xf>
    <xf numFmtId="49" fontId="15" fillId="4" borderId="47" xfId="0" applyNumberFormat="1" applyFont="1" applyFill="1" applyBorder="1" applyAlignment="1">
      <alignment horizontal="center" vertical="center" shrinkToFit="1"/>
    </xf>
    <xf numFmtId="49" fontId="15" fillId="4" borderId="82" xfId="0" applyNumberFormat="1" applyFont="1" applyFill="1" applyBorder="1" applyAlignment="1">
      <alignment horizontal="center" vertical="center" shrinkToFit="1"/>
    </xf>
    <xf numFmtId="0" fontId="14" fillId="5" borderId="11" xfId="0" applyFont="1" applyFill="1" applyBorder="1" applyAlignment="1">
      <alignment horizontal="right" vertical="center" indent="1" shrinkToFit="1"/>
    </xf>
    <xf numFmtId="0" fontId="14" fillId="5" borderId="9" xfId="0" applyFont="1" applyFill="1" applyBorder="1" applyAlignment="1">
      <alignment horizontal="right" vertical="center" indent="1" shrinkToFit="1"/>
    </xf>
    <xf numFmtId="0" fontId="14" fillId="5" borderId="10" xfId="0" applyFont="1" applyFill="1" applyBorder="1" applyAlignment="1">
      <alignment horizontal="right" vertical="center" indent="1" shrinkToFit="1"/>
    </xf>
    <xf numFmtId="0" fontId="50" fillId="2" borderId="11" xfId="0" applyFont="1" applyFill="1" applyBorder="1" applyAlignment="1">
      <alignment horizontal="center" vertical="center" shrinkToFit="1"/>
    </xf>
    <xf numFmtId="0" fontId="50" fillId="2" borderId="9" xfId="0" applyFont="1" applyFill="1" applyBorder="1" applyAlignment="1">
      <alignment horizontal="center" vertical="center" shrinkToFit="1"/>
    </xf>
    <xf numFmtId="0" fontId="7" fillId="2" borderId="11" xfId="0" applyFont="1" applyFill="1" applyBorder="1" applyAlignment="1">
      <alignment horizontal="center" vertical="center"/>
    </xf>
    <xf numFmtId="0" fontId="7" fillId="2" borderId="9"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lignment vertical="center"/>
    </xf>
    <xf numFmtId="0" fontId="43" fillId="5" borderId="94" xfId="0" applyFont="1" applyFill="1" applyBorder="1" applyAlignment="1">
      <alignment horizontal="center" vertical="center" shrinkToFit="1"/>
    </xf>
    <xf numFmtId="0" fontId="43" fillId="5" borderId="88" xfId="0" applyFont="1" applyFill="1" applyBorder="1" applyAlignment="1">
      <alignment horizontal="center" vertical="center" shrinkToFit="1"/>
    </xf>
    <xf numFmtId="0" fontId="7" fillId="2" borderId="83" xfId="0" applyFont="1" applyFill="1" applyBorder="1" applyAlignment="1">
      <alignment horizontal="center" vertical="center"/>
    </xf>
    <xf numFmtId="0" fontId="6" fillId="2" borderId="35" xfId="0" applyFont="1" applyFill="1" applyBorder="1">
      <alignment vertical="center"/>
    </xf>
    <xf numFmtId="0" fontId="7" fillId="2" borderId="10" xfId="0" applyFont="1" applyFill="1" applyBorder="1" applyAlignment="1">
      <alignment horizontal="center" vertical="center"/>
    </xf>
    <xf numFmtId="0" fontId="7" fillId="2" borderId="97" xfId="0" applyFont="1" applyFill="1" applyBorder="1" applyAlignment="1">
      <alignment horizontal="center" vertical="center"/>
    </xf>
    <xf numFmtId="0" fontId="7" fillId="2" borderId="86" xfId="0" applyFont="1" applyFill="1" applyBorder="1" applyAlignment="1">
      <alignment horizontal="center" vertical="center"/>
    </xf>
    <xf numFmtId="178" fontId="15" fillId="2" borderId="97" xfId="0" applyNumberFormat="1" applyFont="1" applyFill="1" applyBorder="1" applyAlignment="1">
      <alignment horizontal="center" vertical="center" shrinkToFit="1"/>
    </xf>
    <xf numFmtId="178" fontId="15" fillId="2" borderId="86" xfId="0" applyNumberFormat="1" applyFont="1" applyFill="1" applyBorder="1" applyAlignment="1">
      <alignment horizontal="center" vertical="center" shrinkToFit="1"/>
    </xf>
    <xf numFmtId="0" fontId="41" fillId="2" borderId="11" xfId="0" applyFont="1" applyFill="1" applyBorder="1" applyAlignment="1">
      <alignment horizontal="left" vertical="center" indent="1"/>
    </xf>
    <xf numFmtId="0" fontId="41" fillId="2" borderId="9" xfId="0" applyFont="1" applyFill="1" applyBorder="1" applyAlignment="1">
      <alignment horizontal="left" vertical="center" indent="1"/>
    </xf>
    <xf numFmtId="0" fontId="41" fillId="2" borderId="10" xfId="0" applyFont="1" applyFill="1" applyBorder="1" applyAlignment="1">
      <alignment horizontal="left" vertical="center" indent="1"/>
    </xf>
    <xf numFmtId="41" fontId="74" fillId="2" borderId="0" xfId="0" applyNumberFormat="1" applyFont="1" applyFill="1" applyAlignment="1">
      <alignment horizontal="center" vertical="center"/>
    </xf>
    <xf numFmtId="0" fontId="41" fillId="2" borderId="86" xfId="0" applyFont="1" applyFill="1" applyBorder="1" applyAlignment="1">
      <alignment horizontal="center" vertical="center"/>
    </xf>
    <xf numFmtId="178" fontId="15" fillId="2" borderId="83" xfId="0" applyNumberFormat="1" applyFont="1" applyFill="1" applyBorder="1" applyAlignment="1">
      <alignment horizontal="center" vertical="center" shrinkToFit="1"/>
    </xf>
    <xf numFmtId="0" fontId="41" fillId="2" borderId="47" xfId="0" applyFont="1" applyFill="1" applyBorder="1" applyAlignment="1">
      <alignment horizontal="left" vertical="center" indent="1"/>
    </xf>
    <xf numFmtId="0" fontId="41" fillId="2" borderId="14" xfId="0" applyFont="1" applyFill="1" applyBorder="1" applyAlignment="1">
      <alignment horizontal="left" vertical="center" indent="1"/>
    </xf>
    <xf numFmtId="0" fontId="41" fillId="2" borderId="82" xfId="0" applyFont="1" applyFill="1" applyBorder="1" applyAlignment="1">
      <alignment horizontal="left" vertical="center" indent="1"/>
    </xf>
    <xf numFmtId="0" fontId="41" fillId="2" borderId="41" xfId="0" applyFont="1" applyFill="1" applyBorder="1" applyAlignment="1">
      <alignment horizontal="left" vertical="center" indent="1"/>
    </xf>
    <xf numFmtId="0" fontId="41" fillId="2" borderId="0" xfId="0" applyFont="1" applyFill="1" applyAlignment="1">
      <alignment horizontal="left" vertical="center" indent="1"/>
    </xf>
    <xf numFmtId="0" fontId="41" fillId="2" borderId="40" xfId="0" applyFont="1" applyFill="1" applyBorder="1" applyAlignment="1">
      <alignment horizontal="left" vertical="center" indent="1"/>
    </xf>
    <xf numFmtId="0" fontId="75" fillId="2" borderId="0" xfId="0" applyFont="1" applyFill="1" applyAlignment="1">
      <alignment horizontal="left" vertical="top" wrapText="1"/>
    </xf>
    <xf numFmtId="0" fontId="12" fillId="5" borderId="78" xfId="0" applyFont="1" applyFill="1" applyBorder="1" applyAlignment="1">
      <alignment horizontal="center" vertical="center"/>
    </xf>
    <xf numFmtId="0" fontId="12" fillId="5" borderId="79" xfId="0" applyFont="1" applyFill="1" applyBorder="1" applyAlignment="1">
      <alignment horizontal="center" vertical="center"/>
    </xf>
    <xf numFmtId="0" fontId="12" fillId="5" borderId="80" xfId="0" applyFont="1" applyFill="1" applyBorder="1" applyAlignment="1">
      <alignment horizontal="center" vertical="center"/>
    </xf>
    <xf numFmtId="0" fontId="75" fillId="2" borderId="72" xfId="0" applyFont="1" applyFill="1" applyBorder="1" applyAlignment="1">
      <alignment horizontal="center" vertical="center"/>
    </xf>
    <xf numFmtId="0" fontId="75" fillId="2" borderId="0" xfId="0" applyFont="1" applyFill="1" applyAlignment="1">
      <alignment horizontal="center" vertical="center"/>
    </xf>
    <xf numFmtId="0" fontId="75" fillId="2" borderId="73" xfId="0" applyFont="1" applyFill="1" applyBorder="1" applyAlignment="1">
      <alignment horizontal="center" vertical="center"/>
    </xf>
    <xf numFmtId="0" fontId="12" fillId="3" borderId="78" xfId="0" applyFont="1" applyFill="1" applyBorder="1" applyAlignment="1">
      <alignment horizontal="center" vertical="center"/>
    </xf>
    <xf numFmtId="0" fontId="12" fillId="3" borderId="79" xfId="0" applyFont="1" applyFill="1" applyBorder="1" applyAlignment="1">
      <alignment horizontal="center" vertical="center"/>
    </xf>
    <xf numFmtId="0" fontId="12" fillId="3" borderId="80" xfId="0" applyFont="1" applyFill="1" applyBorder="1" applyAlignment="1">
      <alignment horizontal="center" vertical="center"/>
    </xf>
    <xf numFmtId="0" fontId="75" fillId="2" borderId="0" xfId="0" applyFont="1" applyFill="1" applyAlignment="1">
      <alignment horizontal="left" vertical="center"/>
    </xf>
    <xf numFmtId="0" fontId="7" fillId="2" borderId="11" xfId="0" applyFont="1" applyFill="1" applyBorder="1" applyAlignment="1">
      <alignment horizontal="center" vertical="center" wrapText="1"/>
    </xf>
    <xf numFmtId="0" fontId="6" fillId="2" borderId="11" xfId="0" applyFont="1" applyFill="1" applyBorder="1">
      <alignment vertical="center"/>
    </xf>
    <xf numFmtId="0" fontId="6" fillId="2" borderId="9" xfId="0" applyFont="1" applyFill="1" applyBorder="1">
      <alignment vertical="center"/>
    </xf>
    <xf numFmtId="0" fontId="15" fillId="5" borderId="11" xfId="0" applyFont="1" applyFill="1" applyBorder="1" applyAlignment="1">
      <alignment horizontal="left" vertical="center" wrapText="1" indent="1"/>
    </xf>
    <xf numFmtId="0" fontId="0" fillId="5" borderId="9" xfId="0" applyFill="1" applyBorder="1" applyAlignment="1">
      <alignment horizontal="left" vertical="center" wrapText="1" indent="1"/>
    </xf>
    <xf numFmtId="0" fontId="0" fillId="5" borderId="10" xfId="0" applyFill="1" applyBorder="1" applyAlignment="1">
      <alignment horizontal="left" vertical="center" wrapText="1" indent="1"/>
    </xf>
    <xf numFmtId="0" fontId="0" fillId="5" borderId="11" xfId="0" applyFill="1" applyBorder="1" applyAlignment="1">
      <alignment horizontal="left" vertical="center" wrapText="1" indent="1"/>
    </xf>
    <xf numFmtId="0" fontId="45" fillId="5" borderId="0" xfId="0" applyFont="1" applyFill="1" applyAlignment="1">
      <alignment horizontal="left"/>
    </xf>
    <xf numFmtId="0" fontId="45" fillId="5" borderId="68" xfId="0" applyFont="1" applyFill="1" applyBorder="1" applyAlignment="1">
      <alignment horizontal="left"/>
    </xf>
    <xf numFmtId="0" fontId="43" fillId="5" borderId="0" xfId="0" applyFont="1" applyFill="1" applyAlignment="1">
      <alignment horizontal="left" shrinkToFit="1"/>
    </xf>
    <xf numFmtId="0" fontId="43" fillId="5" borderId="68" xfId="0" applyFont="1" applyFill="1" applyBorder="1" applyAlignment="1">
      <alignment horizontal="left" shrinkToFit="1"/>
    </xf>
    <xf numFmtId="41" fontId="39" fillId="2" borderId="25" xfId="0" applyNumberFormat="1" applyFont="1" applyFill="1" applyBorder="1" applyAlignment="1">
      <alignment horizontal="center" vertical="center"/>
    </xf>
    <xf numFmtId="41" fontId="39" fillId="2" borderId="26" xfId="0" applyNumberFormat="1" applyFont="1" applyFill="1" applyBorder="1" applyAlignment="1">
      <alignment horizontal="center" vertical="center"/>
    </xf>
    <xf numFmtId="41" fontId="39" fillId="2" borderId="59" xfId="0" applyNumberFormat="1" applyFont="1" applyFill="1" applyBorder="1" applyAlignment="1">
      <alignment horizontal="center" vertical="center"/>
    </xf>
    <xf numFmtId="178" fontId="18" fillId="2" borderId="27" xfId="1" applyNumberFormat="1" applyFont="1" applyFill="1" applyBorder="1" applyAlignment="1" applyProtection="1">
      <alignment horizontal="right" vertical="center"/>
    </xf>
    <xf numFmtId="178" fontId="18" fillId="2" borderId="26" xfId="1" applyNumberFormat="1" applyFont="1" applyFill="1" applyBorder="1" applyAlignment="1" applyProtection="1">
      <alignment horizontal="right" vertical="center"/>
    </xf>
    <xf numFmtId="178" fontId="18" fillId="2" borderId="28" xfId="1" applyNumberFormat="1" applyFont="1" applyFill="1" applyBorder="1" applyAlignment="1" applyProtection="1">
      <alignment horizontal="right" vertical="center"/>
    </xf>
    <xf numFmtId="178" fontId="18" fillId="2" borderId="31" xfId="1" applyNumberFormat="1" applyFont="1" applyFill="1" applyBorder="1" applyAlignment="1" applyProtection="1">
      <alignment horizontal="right" vertical="center"/>
    </xf>
    <xf numFmtId="178" fontId="18" fillId="2" borderId="30" xfId="1" applyNumberFormat="1" applyFont="1" applyFill="1" applyBorder="1" applyAlignment="1" applyProtection="1">
      <alignment horizontal="right" vertical="center"/>
    </xf>
    <xf numFmtId="178" fontId="18" fillId="2" borderId="32" xfId="1" applyNumberFormat="1" applyFont="1" applyFill="1" applyBorder="1" applyAlignment="1" applyProtection="1">
      <alignment horizontal="right" vertical="center"/>
    </xf>
    <xf numFmtId="0" fontId="41" fillId="2" borderId="47" xfId="0" applyFont="1" applyFill="1" applyBorder="1" applyAlignment="1">
      <alignment horizontal="center" vertical="center"/>
    </xf>
    <xf numFmtId="0" fontId="40" fillId="2" borderId="14" xfId="0" applyFont="1" applyFill="1" applyBorder="1" applyAlignment="1">
      <alignment horizontal="center" vertical="center"/>
    </xf>
    <xf numFmtId="0" fontId="42" fillId="2" borderId="14" xfId="0" applyFont="1" applyFill="1" applyBorder="1" applyAlignment="1">
      <alignment horizontal="center" vertical="center"/>
    </xf>
    <xf numFmtId="0" fontId="57" fillId="2" borderId="68" xfId="0" applyFont="1" applyFill="1" applyBorder="1" applyAlignment="1">
      <alignment horizontal="center"/>
    </xf>
    <xf numFmtId="0" fontId="40" fillId="2" borderId="9" xfId="0" applyFont="1" applyFill="1" applyBorder="1" applyAlignment="1">
      <alignment horizontal="center" vertical="center"/>
    </xf>
    <xf numFmtId="0" fontId="40" fillId="2" borderId="10" xfId="0" applyFont="1" applyFill="1" applyBorder="1" applyAlignment="1">
      <alignment horizontal="center" vertical="center"/>
    </xf>
    <xf numFmtId="0" fontId="69" fillId="2" borderId="0" xfId="0" applyFont="1" applyFill="1" applyAlignment="1">
      <alignment horizontal="left" vertical="center"/>
    </xf>
    <xf numFmtId="0" fontId="16" fillId="2" borderId="0" xfId="0" applyFont="1" applyFill="1" applyAlignment="1">
      <alignment horizontal="left" vertical="center"/>
    </xf>
    <xf numFmtId="0" fontId="16" fillId="2" borderId="0" xfId="0" applyFont="1" applyFill="1" applyAlignment="1">
      <alignment horizontal="left" vertical="center" indent="7"/>
    </xf>
    <xf numFmtId="0" fontId="2" fillId="2" borderId="0" xfId="0" applyFont="1" applyFill="1" applyAlignment="1">
      <alignment horizontal="left" vertical="top" wrapText="1"/>
    </xf>
    <xf numFmtId="0" fontId="76" fillId="2" borderId="0" xfId="0" applyFont="1" applyFill="1" applyAlignment="1">
      <alignment horizontal="center" vertical="center" textRotation="255"/>
    </xf>
    <xf numFmtId="0" fontId="65" fillId="2" borderId="0" xfId="0" applyFont="1" applyFill="1" applyAlignment="1">
      <alignment horizontal="left" vertical="top" wrapText="1"/>
    </xf>
    <xf numFmtId="0" fontId="75" fillId="2" borderId="0" xfId="0" applyFont="1" applyFill="1" applyAlignment="1">
      <alignment horizontal="left" vertical="center" wrapText="1"/>
    </xf>
    <xf numFmtId="0" fontId="76" fillId="2" borderId="0" xfId="0" applyFont="1" applyFill="1" applyAlignment="1">
      <alignment horizontal="left" vertical="top" wrapText="1"/>
    </xf>
    <xf numFmtId="0" fontId="40" fillId="2" borderId="6" xfId="0" applyFont="1" applyFill="1" applyBorder="1" applyAlignment="1">
      <alignment horizontal="center" vertical="center"/>
    </xf>
    <xf numFmtId="0" fontId="41" fillId="2" borderId="1" xfId="0" applyFont="1" applyFill="1" applyBorder="1" applyAlignment="1">
      <alignment horizontal="center" vertical="center"/>
    </xf>
    <xf numFmtId="0" fontId="41" fillId="2" borderId="2" xfId="0" applyFont="1" applyFill="1" applyBorder="1" applyAlignment="1">
      <alignment horizontal="center" vertical="center"/>
    </xf>
    <xf numFmtId="0" fontId="41" fillId="2" borderId="34" xfId="0" applyFont="1" applyFill="1" applyBorder="1" applyAlignment="1">
      <alignment horizontal="center" vertical="center"/>
    </xf>
    <xf numFmtId="0" fontId="19" fillId="5" borderId="47" xfId="0" applyFont="1" applyFill="1" applyBorder="1" applyAlignment="1">
      <alignment horizontal="left" vertical="center" indent="1" shrinkToFit="1"/>
    </xf>
    <xf numFmtId="0" fontId="19" fillId="5" borderId="14" xfId="0" applyFont="1" applyFill="1" applyBorder="1" applyAlignment="1">
      <alignment horizontal="left" vertical="center" indent="1" shrinkToFit="1"/>
    </xf>
    <xf numFmtId="0" fontId="19" fillId="5" borderId="15" xfId="0" applyFont="1" applyFill="1" applyBorder="1" applyAlignment="1">
      <alignment horizontal="left" vertical="center" indent="1" shrinkToFit="1"/>
    </xf>
    <xf numFmtId="49" fontId="19" fillId="5" borderId="16" xfId="0" applyNumberFormat="1" applyFont="1" applyFill="1" applyBorder="1" applyAlignment="1">
      <alignment horizontal="left" vertical="center" indent="1" shrinkToFit="1"/>
    </xf>
    <xf numFmtId="0" fontId="41" fillId="2" borderId="87" xfId="0" applyFont="1" applyFill="1" applyBorder="1" applyAlignment="1">
      <alignment horizontal="center" vertical="center"/>
    </xf>
    <xf numFmtId="0" fontId="41" fillId="2" borderId="88" xfId="0" applyFont="1" applyFill="1" applyBorder="1" applyAlignment="1">
      <alignment horizontal="center" vertical="center"/>
    </xf>
    <xf numFmtId="0" fontId="41" fillId="2" borderId="89" xfId="0" applyFont="1" applyFill="1" applyBorder="1" applyAlignment="1">
      <alignment horizontal="center" vertical="center"/>
    </xf>
    <xf numFmtId="0" fontId="17" fillId="2" borderId="41" xfId="0" applyFont="1" applyFill="1" applyBorder="1" applyAlignment="1" applyProtection="1">
      <alignment horizontal="center" vertical="center"/>
      <protection hidden="1"/>
    </xf>
    <xf numFmtId="0" fontId="43" fillId="2" borderId="0" xfId="0" applyFont="1" applyFill="1" applyBorder="1" applyAlignment="1" applyProtection="1">
      <alignment horizontal="center" vertical="center" shrinkToFit="1"/>
      <protection hidden="1"/>
    </xf>
    <xf numFmtId="0" fontId="43" fillId="2" borderId="41" xfId="0" applyFont="1" applyFill="1" applyBorder="1" applyAlignment="1" applyProtection="1">
      <alignment horizontal="center" vertical="center" shrinkToFit="1"/>
      <protection hidden="1"/>
    </xf>
  </cellXfs>
  <cellStyles count="2">
    <cellStyle name="桁区切り" xfId="1" builtinId="6"/>
    <cellStyle name="標準" xfId="0" builtinId="0"/>
  </cellStyles>
  <dxfs count="1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EFF6FB"/>
      <color rgb="FF3333FF"/>
      <color rgb="FFFFF8E5"/>
      <color rgb="FFE7F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91108</xdr:colOff>
      <xdr:row>1</xdr:row>
      <xdr:rowOff>15323</xdr:rowOff>
    </xdr:from>
    <xdr:to>
      <xdr:col>10</xdr:col>
      <xdr:colOff>149086</xdr:colOff>
      <xdr:row>2</xdr:row>
      <xdr:rowOff>228187</xdr:rowOff>
    </xdr:to>
    <xdr:pic>
      <xdr:nvPicPr>
        <xdr:cNvPr id="12" name="図 11">
          <a:extLst>
            <a:ext uri="{FF2B5EF4-FFF2-40B4-BE49-F238E27FC236}">
              <a16:creationId xmlns:a16="http://schemas.microsoft.com/office/drawing/2014/main" id="{9517580E-5335-000C-3E79-E9B63120420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94" t="37777" r="22149" b="39445"/>
        <a:stretch/>
      </xdr:blipFill>
      <xdr:spPr>
        <a:xfrm>
          <a:off x="289891" y="247236"/>
          <a:ext cx="2095500" cy="5193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91108</xdr:colOff>
      <xdr:row>1</xdr:row>
      <xdr:rowOff>15323</xdr:rowOff>
    </xdr:from>
    <xdr:to>
      <xdr:col>10</xdr:col>
      <xdr:colOff>152400</xdr:colOff>
      <xdr:row>2</xdr:row>
      <xdr:rowOff>228185</xdr:rowOff>
    </xdr:to>
    <xdr:pic>
      <xdr:nvPicPr>
        <xdr:cNvPr id="9" name="図 8">
          <a:extLst>
            <a:ext uri="{FF2B5EF4-FFF2-40B4-BE49-F238E27FC236}">
              <a16:creationId xmlns:a16="http://schemas.microsoft.com/office/drawing/2014/main" id="{4537CDE6-917E-4D68-884A-7088F6312D5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94" t="37777" r="22149" b="39445"/>
        <a:stretch/>
      </xdr:blipFill>
      <xdr:spPr>
        <a:xfrm>
          <a:off x="291133" y="243923"/>
          <a:ext cx="2109167" cy="517663"/>
        </a:xfrm>
        <a:prstGeom prst="rect">
          <a:avLst/>
        </a:prstGeom>
      </xdr:spPr>
    </xdr:pic>
    <xdr:clientData/>
  </xdr:twoCellAnchor>
  <xdr:twoCellAnchor editAs="oneCell">
    <xdr:from>
      <xdr:col>30</xdr:col>
      <xdr:colOff>161192</xdr:colOff>
      <xdr:row>47</xdr:row>
      <xdr:rowOff>40248</xdr:rowOff>
    </xdr:from>
    <xdr:to>
      <xdr:col>37</xdr:col>
      <xdr:colOff>16467</xdr:colOff>
      <xdr:row>48</xdr:row>
      <xdr:rowOff>156833</xdr:rowOff>
    </xdr:to>
    <xdr:pic>
      <xdr:nvPicPr>
        <xdr:cNvPr id="12" name="図 11">
          <a:extLst>
            <a:ext uri="{FF2B5EF4-FFF2-40B4-BE49-F238E27FC236}">
              <a16:creationId xmlns:a16="http://schemas.microsoft.com/office/drawing/2014/main" id="{81629418-CEC9-4E41-A762-401A3EC9D50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1094" t="37777" r="22149" b="39445"/>
        <a:stretch/>
      </xdr:blipFill>
      <xdr:spPr>
        <a:xfrm>
          <a:off x="6147288" y="10708248"/>
          <a:ext cx="1240064" cy="307085"/>
        </a:xfrm>
        <a:prstGeom prst="rect">
          <a:avLst/>
        </a:prstGeom>
      </xdr:spPr>
    </xdr:pic>
    <xdr:clientData/>
  </xdr:twoCellAnchor>
  <xdr:oneCellAnchor>
    <xdr:from>
      <xdr:col>0</xdr:col>
      <xdr:colOff>91108</xdr:colOff>
      <xdr:row>50</xdr:row>
      <xdr:rowOff>15323</xdr:rowOff>
    </xdr:from>
    <xdr:ext cx="2098814" cy="519319"/>
    <xdr:pic>
      <xdr:nvPicPr>
        <xdr:cNvPr id="10" name="図 9">
          <a:extLst>
            <a:ext uri="{FF2B5EF4-FFF2-40B4-BE49-F238E27FC236}">
              <a16:creationId xmlns:a16="http://schemas.microsoft.com/office/drawing/2014/main" id="{BB890786-B50C-40B4-A960-63881580FBD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94" t="37777" r="22149" b="39445"/>
        <a:stretch/>
      </xdr:blipFill>
      <xdr:spPr>
        <a:xfrm>
          <a:off x="91108" y="205823"/>
          <a:ext cx="2098814" cy="519319"/>
        </a:xfrm>
        <a:prstGeom prst="rect">
          <a:avLst/>
        </a:prstGeom>
      </xdr:spPr>
    </xdr:pic>
    <xdr:clientData/>
  </xdr:oneCellAnchor>
  <xdr:oneCellAnchor>
    <xdr:from>
      <xdr:col>30</xdr:col>
      <xdr:colOff>161192</xdr:colOff>
      <xdr:row>96</xdr:row>
      <xdr:rowOff>40248</xdr:rowOff>
    </xdr:from>
    <xdr:ext cx="1246753" cy="307085"/>
    <xdr:pic>
      <xdr:nvPicPr>
        <xdr:cNvPr id="13" name="図 12">
          <a:extLst>
            <a:ext uri="{FF2B5EF4-FFF2-40B4-BE49-F238E27FC236}">
              <a16:creationId xmlns:a16="http://schemas.microsoft.com/office/drawing/2014/main" id="{D315BB6F-739E-44D4-A106-0ABA7EE2763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1094" t="37777" r="22149" b="39445"/>
        <a:stretch/>
      </xdr:blipFill>
      <xdr:spPr>
        <a:xfrm>
          <a:off x="6174366" y="10699965"/>
          <a:ext cx="1246753" cy="30708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91108</xdr:colOff>
      <xdr:row>1</xdr:row>
      <xdr:rowOff>15323</xdr:rowOff>
    </xdr:from>
    <xdr:to>
      <xdr:col>10</xdr:col>
      <xdr:colOff>152400</xdr:colOff>
      <xdr:row>2</xdr:row>
      <xdr:rowOff>228186</xdr:rowOff>
    </xdr:to>
    <xdr:pic>
      <xdr:nvPicPr>
        <xdr:cNvPr id="9" name="図 8">
          <a:extLst>
            <a:ext uri="{FF2B5EF4-FFF2-40B4-BE49-F238E27FC236}">
              <a16:creationId xmlns:a16="http://schemas.microsoft.com/office/drawing/2014/main" id="{44BBADA0-8893-4824-9BB0-FD657C2F662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94" t="37777" r="22149" b="39445"/>
        <a:stretch/>
      </xdr:blipFill>
      <xdr:spPr>
        <a:xfrm>
          <a:off x="291133" y="243923"/>
          <a:ext cx="2109167" cy="5176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91108</xdr:colOff>
      <xdr:row>1</xdr:row>
      <xdr:rowOff>15323</xdr:rowOff>
    </xdr:from>
    <xdr:to>
      <xdr:col>10</xdr:col>
      <xdr:colOff>152400</xdr:colOff>
      <xdr:row>2</xdr:row>
      <xdr:rowOff>228186</xdr:rowOff>
    </xdr:to>
    <xdr:pic>
      <xdr:nvPicPr>
        <xdr:cNvPr id="5" name="図 4">
          <a:extLst>
            <a:ext uri="{FF2B5EF4-FFF2-40B4-BE49-F238E27FC236}">
              <a16:creationId xmlns:a16="http://schemas.microsoft.com/office/drawing/2014/main" id="{19A42524-E976-4CEC-AE7D-28B267E6500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94" t="37777" r="22149" b="39445"/>
        <a:stretch/>
      </xdr:blipFill>
      <xdr:spPr>
        <a:xfrm>
          <a:off x="291133" y="243923"/>
          <a:ext cx="2109167" cy="517663"/>
        </a:xfrm>
        <a:prstGeom prst="rect">
          <a:avLst/>
        </a:prstGeom>
      </xdr:spPr>
    </xdr:pic>
    <xdr:clientData/>
  </xdr:twoCellAnchor>
  <xdr:twoCellAnchor editAs="oneCell">
    <xdr:from>
      <xdr:col>0</xdr:col>
      <xdr:colOff>91108</xdr:colOff>
      <xdr:row>1</xdr:row>
      <xdr:rowOff>15323</xdr:rowOff>
    </xdr:from>
    <xdr:to>
      <xdr:col>10</xdr:col>
      <xdr:colOff>152400</xdr:colOff>
      <xdr:row>2</xdr:row>
      <xdr:rowOff>228186</xdr:rowOff>
    </xdr:to>
    <xdr:pic>
      <xdr:nvPicPr>
        <xdr:cNvPr id="24" name="図 23">
          <a:extLst>
            <a:ext uri="{FF2B5EF4-FFF2-40B4-BE49-F238E27FC236}">
              <a16:creationId xmlns:a16="http://schemas.microsoft.com/office/drawing/2014/main" id="{171A4A78-3276-4EE2-9D04-2907C4A36C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94" t="37777" r="22149" b="39445"/>
        <a:stretch/>
      </xdr:blipFill>
      <xdr:spPr>
        <a:xfrm>
          <a:off x="291133" y="243923"/>
          <a:ext cx="2109167" cy="517663"/>
        </a:xfrm>
        <a:prstGeom prst="rect">
          <a:avLst/>
        </a:prstGeom>
      </xdr:spPr>
    </xdr:pic>
    <xdr:clientData/>
  </xdr:twoCellAnchor>
  <xdr:twoCellAnchor editAs="oneCell">
    <xdr:from>
      <xdr:col>29</xdr:col>
      <xdr:colOff>96760</xdr:colOff>
      <xdr:row>38</xdr:row>
      <xdr:rowOff>266700</xdr:rowOff>
    </xdr:from>
    <xdr:to>
      <xdr:col>37</xdr:col>
      <xdr:colOff>57369</xdr:colOff>
      <xdr:row>40</xdr:row>
      <xdr:rowOff>39263</xdr:rowOff>
    </xdr:to>
    <xdr:pic>
      <xdr:nvPicPr>
        <xdr:cNvPr id="6" name="図 5">
          <a:extLst>
            <a:ext uri="{FF2B5EF4-FFF2-40B4-BE49-F238E27FC236}">
              <a16:creationId xmlns:a16="http://schemas.microsoft.com/office/drawing/2014/main" id="{D0136EF2-B3EB-4B2D-B008-89F61BC8CA6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1094" t="37777" r="22149" b="39445"/>
        <a:stretch/>
      </xdr:blipFill>
      <xdr:spPr>
        <a:xfrm>
          <a:off x="5945110" y="9972675"/>
          <a:ext cx="1560809" cy="3821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127743</xdr:colOff>
      <xdr:row>8</xdr:row>
      <xdr:rowOff>118855</xdr:rowOff>
    </xdr:from>
    <xdr:to>
      <xdr:col>12</xdr:col>
      <xdr:colOff>183173</xdr:colOff>
      <xdr:row>10</xdr:row>
      <xdr:rowOff>233539</xdr:rowOff>
    </xdr:to>
    <xdr:pic>
      <xdr:nvPicPr>
        <xdr:cNvPr id="7" name="図 6">
          <a:extLst>
            <a:ext uri="{FF2B5EF4-FFF2-40B4-BE49-F238E27FC236}">
              <a16:creationId xmlns:a16="http://schemas.microsoft.com/office/drawing/2014/main" id="{9C0C9DB5-7B82-46CD-ACF7-2013E3651BA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94" t="37777" r="22149" b="39445"/>
        <a:stretch/>
      </xdr:blipFill>
      <xdr:spPr>
        <a:xfrm>
          <a:off x="558439" y="1800225"/>
          <a:ext cx="2092951" cy="595075"/>
        </a:xfrm>
        <a:prstGeom prst="rect">
          <a:avLst/>
        </a:prstGeom>
      </xdr:spPr>
    </xdr:pic>
    <xdr:clientData/>
  </xdr:twoCellAnchor>
  <xdr:twoCellAnchor>
    <xdr:from>
      <xdr:col>2</xdr:col>
      <xdr:colOff>33618</xdr:colOff>
      <xdr:row>12</xdr:row>
      <xdr:rowOff>33618</xdr:rowOff>
    </xdr:from>
    <xdr:to>
      <xdr:col>19</xdr:col>
      <xdr:colOff>172640</xdr:colOff>
      <xdr:row>12</xdr:row>
      <xdr:rowOff>201706</xdr:rowOff>
    </xdr:to>
    <xdr:sp macro="" textlink="">
      <xdr:nvSpPr>
        <xdr:cNvPr id="6" name="四角形: 角を丸くする 5">
          <a:extLst>
            <a:ext uri="{FF2B5EF4-FFF2-40B4-BE49-F238E27FC236}">
              <a16:creationId xmlns:a16="http://schemas.microsoft.com/office/drawing/2014/main" id="{1EB1A6C5-9905-481B-9A17-A47701D95FB3}"/>
            </a:ext>
          </a:extLst>
        </xdr:cNvPr>
        <xdr:cNvSpPr/>
      </xdr:nvSpPr>
      <xdr:spPr>
        <a:xfrm>
          <a:off x="236024" y="2033868"/>
          <a:ext cx="3627554" cy="16808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33618</xdr:colOff>
      <xdr:row>13</xdr:row>
      <xdr:rowOff>33617</xdr:rowOff>
    </xdr:from>
    <xdr:to>
      <xdr:col>19</xdr:col>
      <xdr:colOff>178593</xdr:colOff>
      <xdr:row>13</xdr:row>
      <xdr:rowOff>201705</xdr:rowOff>
    </xdr:to>
    <xdr:sp macro="" textlink="">
      <xdr:nvSpPr>
        <xdr:cNvPr id="10" name="四角形: 角を丸くする 9">
          <a:extLst>
            <a:ext uri="{FF2B5EF4-FFF2-40B4-BE49-F238E27FC236}">
              <a16:creationId xmlns:a16="http://schemas.microsoft.com/office/drawing/2014/main" id="{5A2D2C3E-8847-4CD8-B487-4FEA6377FBE8}"/>
            </a:ext>
          </a:extLst>
        </xdr:cNvPr>
        <xdr:cNvSpPr/>
      </xdr:nvSpPr>
      <xdr:spPr>
        <a:xfrm>
          <a:off x="236024" y="2271992"/>
          <a:ext cx="3633507" cy="16808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29135</xdr:colOff>
      <xdr:row>19</xdr:row>
      <xdr:rowOff>29135</xdr:rowOff>
    </xdr:from>
    <xdr:to>
      <xdr:col>13</xdr:col>
      <xdr:colOff>41413</xdr:colOff>
      <xdr:row>19</xdr:row>
      <xdr:rowOff>198783</xdr:rowOff>
    </xdr:to>
    <xdr:sp macro="" textlink="">
      <xdr:nvSpPr>
        <xdr:cNvPr id="12" name="四角形: 角を丸くする 11">
          <a:extLst>
            <a:ext uri="{FF2B5EF4-FFF2-40B4-BE49-F238E27FC236}">
              <a16:creationId xmlns:a16="http://schemas.microsoft.com/office/drawing/2014/main" id="{A973AEA1-B101-4F43-958D-1D47A5613673}"/>
            </a:ext>
          </a:extLst>
        </xdr:cNvPr>
        <xdr:cNvSpPr/>
      </xdr:nvSpPr>
      <xdr:spPr>
        <a:xfrm>
          <a:off x="459831" y="3979939"/>
          <a:ext cx="2248582" cy="16964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33617</xdr:colOff>
      <xdr:row>14</xdr:row>
      <xdr:rowOff>22411</xdr:rowOff>
    </xdr:from>
    <xdr:to>
      <xdr:col>19</xdr:col>
      <xdr:colOff>172640</xdr:colOff>
      <xdr:row>17</xdr:row>
      <xdr:rowOff>201705</xdr:rowOff>
    </xdr:to>
    <xdr:sp macro="" textlink="">
      <xdr:nvSpPr>
        <xdr:cNvPr id="14" name="四角形: 角を丸くする 13">
          <a:extLst>
            <a:ext uri="{FF2B5EF4-FFF2-40B4-BE49-F238E27FC236}">
              <a16:creationId xmlns:a16="http://schemas.microsoft.com/office/drawing/2014/main" id="{FABE0F54-2B2A-444B-8D26-4AEAC3D1D5A5}"/>
            </a:ext>
          </a:extLst>
        </xdr:cNvPr>
        <xdr:cNvSpPr/>
      </xdr:nvSpPr>
      <xdr:spPr>
        <a:xfrm>
          <a:off x="236023" y="2498911"/>
          <a:ext cx="3627555" cy="6674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78442</xdr:colOff>
      <xdr:row>12</xdr:row>
      <xdr:rowOff>22412</xdr:rowOff>
    </xdr:from>
    <xdr:to>
      <xdr:col>39</xdr:col>
      <xdr:colOff>178593</xdr:colOff>
      <xdr:row>12</xdr:row>
      <xdr:rowOff>201706</xdr:rowOff>
    </xdr:to>
    <xdr:sp macro="" textlink="">
      <xdr:nvSpPr>
        <xdr:cNvPr id="21" name="四角形: 角を丸くする 20">
          <a:extLst>
            <a:ext uri="{FF2B5EF4-FFF2-40B4-BE49-F238E27FC236}">
              <a16:creationId xmlns:a16="http://schemas.microsoft.com/office/drawing/2014/main" id="{874872EF-55D8-448D-A645-690A0CFB6C94}"/>
            </a:ext>
          </a:extLst>
        </xdr:cNvPr>
        <xdr:cNvSpPr/>
      </xdr:nvSpPr>
      <xdr:spPr>
        <a:xfrm>
          <a:off x="6198255" y="2022662"/>
          <a:ext cx="1719401" cy="179294"/>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168088</xdr:colOff>
      <xdr:row>21</xdr:row>
      <xdr:rowOff>44001</xdr:rowOff>
    </xdr:from>
    <xdr:to>
      <xdr:col>39</xdr:col>
      <xdr:colOff>178593</xdr:colOff>
      <xdr:row>21</xdr:row>
      <xdr:rowOff>243605</xdr:rowOff>
    </xdr:to>
    <xdr:sp macro="" textlink="">
      <xdr:nvSpPr>
        <xdr:cNvPr id="22" name="四角形: 角を丸くする 21">
          <a:extLst>
            <a:ext uri="{FF2B5EF4-FFF2-40B4-BE49-F238E27FC236}">
              <a16:creationId xmlns:a16="http://schemas.microsoft.com/office/drawing/2014/main" id="{7139EB1E-5208-4950-B495-73BCC50D131A}"/>
            </a:ext>
          </a:extLst>
        </xdr:cNvPr>
        <xdr:cNvSpPr/>
      </xdr:nvSpPr>
      <xdr:spPr>
        <a:xfrm>
          <a:off x="4027784" y="3787740"/>
          <a:ext cx="3787374" cy="199604"/>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156882</xdr:colOff>
      <xdr:row>23</xdr:row>
      <xdr:rowOff>23813</xdr:rowOff>
    </xdr:from>
    <xdr:to>
      <xdr:col>39</xdr:col>
      <xdr:colOff>184546</xdr:colOff>
      <xdr:row>25</xdr:row>
      <xdr:rowOff>201707</xdr:rowOff>
    </xdr:to>
    <xdr:sp macro="" textlink="">
      <xdr:nvSpPr>
        <xdr:cNvPr id="24" name="四角形: 角を丸くする 23">
          <a:extLst>
            <a:ext uri="{FF2B5EF4-FFF2-40B4-BE49-F238E27FC236}">
              <a16:creationId xmlns:a16="http://schemas.microsoft.com/office/drawing/2014/main" id="{BC46EB1B-297F-4B10-826E-04BC31E5901A}"/>
            </a:ext>
          </a:extLst>
        </xdr:cNvPr>
        <xdr:cNvSpPr/>
      </xdr:nvSpPr>
      <xdr:spPr>
        <a:xfrm>
          <a:off x="4215360" y="4662074"/>
          <a:ext cx="3804534" cy="658285"/>
        </a:xfrm>
        <a:prstGeom prst="roundRect">
          <a:avLst>
            <a:gd name="adj" fmla="val 10376"/>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0</a:t>
          </a:r>
          <a:endParaRPr kumimoji="1" lang="ja-JP" altLang="en-US" sz="1100"/>
        </a:p>
      </xdr:txBody>
    </xdr:sp>
    <xdr:clientData/>
  </xdr:twoCellAnchor>
  <xdr:twoCellAnchor>
    <xdr:from>
      <xdr:col>2</xdr:col>
      <xdr:colOff>33618</xdr:colOff>
      <xdr:row>23</xdr:row>
      <xdr:rowOff>67235</xdr:rowOff>
    </xdr:from>
    <xdr:to>
      <xdr:col>19</xdr:col>
      <xdr:colOff>172640</xdr:colOff>
      <xdr:row>24</xdr:row>
      <xdr:rowOff>156883</xdr:rowOff>
    </xdr:to>
    <xdr:sp macro="" textlink="">
      <xdr:nvSpPr>
        <xdr:cNvPr id="26" name="四角形: 角を丸くする 25">
          <a:extLst>
            <a:ext uri="{FF2B5EF4-FFF2-40B4-BE49-F238E27FC236}">
              <a16:creationId xmlns:a16="http://schemas.microsoft.com/office/drawing/2014/main" id="{105A8F19-1D56-4177-92F3-2EF8BC7B9920}"/>
            </a:ext>
          </a:extLst>
        </xdr:cNvPr>
        <xdr:cNvSpPr/>
      </xdr:nvSpPr>
      <xdr:spPr>
        <a:xfrm>
          <a:off x="236024" y="4192751"/>
          <a:ext cx="3627554" cy="327773"/>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33617</xdr:colOff>
      <xdr:row>25</xdr:row>
      <xdr:rowOff>17859</xdr:rowOff>
    </xdr:from>
    <xdr:to>
      <xdr:col>19</xdr:col>
      <xdr:colOff>166686</xdr:colOff>
      <xdr:row>25</xdr:row>
      <xdr:rowOff>212912</xdr:rowOff>
    </xdr:to>
    <xdr:sp macro="" textlink="">
      <xdr:nvSpPr>
        <xdr:cNvPr id="27" name="四角形: 角を丸くする 26">
          <a:extLst>
            <a:ext uri="{FF2B5EF4-FFF2-40B4-BE49-F238E27FC236}">
              <a16:creationId xmlns:a16="http://schemas.microsoft.com/office/drawing/2014/main" id="{0B258A7B-2496-4223-A04E-B66B33CEBA15}"/>
            </a:ext>
          </a:extLst>
        </xdr:cNvPr>
        <xdr:cNvSpPr/>
      </xdr:nvSpPr>
      <xdr:spPr>
        <a:xfrm>
          <a:off x="236023" y="4619625"/>
          <a:ext cx="3621601" cy="195053"/>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5953</xdr:colOff>
      <xdr:row>45</xdr:row>
      <xdr:rowOff>17860</xdr:rowOff>
    </xdr:from>
    <xdr:to>
      <xdr:col>26</xdr:col>
      <xdr:colOff>29766</xdr:colOff>
      <xdr:row>45</xdr:row>
      <xdr:rowOff>182218</xdr:rowOff>
    </xdr:to>
    <xdr:sp macro="" textlink="">
      <xdr:nvSpPr>
        <xdr:cNvPr id="15" name="四角形: 角を丸くする 14">
          <a:extLst>
            <a:ext uri="{FF2B5EF4-FFF2-40B4-BE49-F238E27FC236}">
              <a16:creationId xmlns:a16="http://schemas.microsoft.com/office/drawing/2014/main" id="{FBEB1F47-2C5F-4CF4-B68E-09E79DB8266B}"/>
            </a:ext>
          </a:extLst>
        </xdr:cNvPr>
        <xdr:cNvSpPr/>
      </xdr:nvSpPr>
      <xdr:spPr>
        <a:xfrm>
          <a:off x="3070518" y="9667099"/>
          <a:ext cx="2011639" cy="16435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142874</xdr:colOff>
      <xdr:row>13</xdr:row>
      <xdr:rowOff>29766</xdr:rowOff>
    </xdr:from>
    <xdr:to>
      <xdr:col>39</xdr:col>
      <xdr:colOff>184546</xdr:colOff>
      <xdr:row>19</xdr:row>
      <xdr:rowOff>202405</xdr:rowOff>
    </xdr:to>
    <xdr:sp macro="" textlink="">
      <xdr:nvSpPr>
        <xdr:cNvPr id="16" name="四角形: 角を丸くする 15">
          <a:extLst>
            <a:ext uri="{FF2B5EF4-FFF2-40B4-BE49-F238E27FC236}">
              <a16:creationId xmlns:a16="http://schemas.microsoft.com/office/drawing/2014/main" id="{1EC3BEEB-D636-4741-94E2-1EA855FC54D7}"/>
            </a:ext>
          </a:extLst>
        </xdr:cNvPr>
        <xdr:cNvSpPr/>
      </xdr:nvSpPr>
      <xdr:spPr>
        <a:xfrm>
          <a:off x="4201352" y="2771309"/>
          <a:ext cx="3818542" cy="1381900"/>
        </a:xfrm>
        <a:prstGeom prst="roundRect">
          <a:avLst>
            <a:gd name="adj" fmla="val 7677"/>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29765</xdr:colOff>
      <xdr:row>12</xdr:row>
      <xdr:rowOff>29766</xdr:rowOff>
    </xdr:from>
    <xdr:to>
      <xdr:col>30</xdr:col>
      <xdr:colOff>184547</xdr:colOff>
      <xdr:row>12</xdr:row>
      <xdr:rowOff>197854</xdr:rowOff>
    </xdr:to>
    <xdr:sp macro="" textlink="">
      <xdr:nvSpPr>
        <xdr:cNvPr id="17" name="四角形: 角を丸くする 16">
          <a:extLst>
            <a:ext uri="{FF2B5EF4-FFF2-40B4-BE49-F238E27FC236}">
              <a16:creationId xmlns:a16="http://schemas.microsoft.com/office/drawing/2014/main" id="{F170309F-A707-4AEB-9174-567D6D773243}"/>
            </a:ext>
          </a:extLst>
        </xdr:cNvPr>
        <xdr:cNvSpPr/>
      </xdr:nvSpPr>
      <xdr:spPr>
        <a:xfrm>
          <a:off x="3923109" y="2030016"/>
          <a:ext cx="2178844" cy="16808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29767</xdr:colOff>
      <xdr:row>27</xdr:row>
      <xdr:rowOff>23813</xdr:rowOff>
    </xdr:from>
    <xdr:to>
      <xdr:col>7</xdr:col>
      <xdr:colOff>33129</xdr:colOff>
      <xdr:row>36</xdr:row>
      <xdr:rowOff>261938</xdr:rowOff>
    </xdr:to>
    <xdr:sp macro="" textlink="">
      <xdr:nvSpPr>
        <xdr:cNvPr id="19" name="四角形: 角を丸くする 18">
          <a:extLst>
            <a:ext uri="{FF2B5EF4-FFF2-40B4-BE49-F238E27FC236}">
              <a16:creationId xmlns:a16="http://schemas.microsoft.com/office/drawing/2014/main" id="{97F5D18A-93A0-4D8E-86AD-179D4FE34D2E}"/>
            </a:ext>
          </a:extLst>
        </xdr:cNvPr>
        <xdr:cNvSpPr/>
      </xdr:nvSpPr>
      <xdr:spPr>
        <a:xfrm>
          <a:off x="261680" y="4943683"/>
          <a:ext cx="1046971" cy="2929972"/>
        </a:xfrm>
        <a:prstGeom prst="roundRect">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82825</xdr:colOff>
      <xdr:row>27</xdr:row>
      <xdr:rowOff>23813</xdr:rowOff>
    </xdr:from>
    <xdr:to>
      <xdr:col>29</xdr:col>
      <xdr:colOff>74543</xdr:colOff>
      <xdr:row>36</xdr:row>
      <xdr:rowOff>261938</xdr:rowOff>
    </xdr:to>
    <xdr:sp macro="" textlink="">
      <xdr:nvSpPr>
        <xdr:cNvPr id="23" name="四角形: 角を丸くする 22">
          <a:extLst>
            <a:ext uri="{FF2B5EF4-FFF2-40B4-BE49-F238E27FC236}">
              <a16:creationId xmlns:a16="http://schemas.microsoft.com/office/drawing/2014/main" id="{C09F9C6C-2734-4029-8565-C4360ACBEA40}"/>
            </a:ext>
          </a:extLst>
        </xdr:cNvPr>
        <xdr:cNvSpPr/>
      </xdr:nvSpPr>
      <xdr:spPr>
        <a:xfrm>
          <a:off x="1557129" y="5465487"/>
          <a:ext cx="4364936" cy="2929973"/>
        </a:xfrm>
        <a:prstGeom prst="roundRect">
          <a:avLst>
            <a:gd name="adj" fmla="val 7056"/>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41413</xdr:colOff>
      <xdr:row>27</xdr:row>
      <xdr:rowOff>29765</xdr:rowOff>
    </xdr:from>
    <xdr:to>
      <xdr:col>39</xdr:col>
      <xdr:colOff>184547</xdr:colOff>
      <xdr:row>36</xdr:row>
      <xdr:rowOff>267890</xdr:rowOff>
    </xdr:to>
    <xdr:sp macro="" textlink="">
      <xdr:nvSpPr>
        <xdr:cNvPr id="25" name="四角形: 角を丸くする 24">
          <a:extLst>
            <a:ext uri="{FF2B5EF4-FFF2-40B4-BE49-F238E27FC236}">
              <a16:creationId xmlns:a16="http://schemas.microsoft.com/office/drawing/2014/main" id="{3649B9D2-D1DF-408B-8B5C-328BA8353FBA}"/>
            </a:ext>
          </a:extLst>
        </xdr:cNvPr>
        <xdr:cNvSpPr/>
      </xdr:nvSpPr>
      <xdr:spPr>
        <a:xfrm>
          <a:off x="6882848" y="5090439"/>
          <a:ext cx="938264" cy="2929973"/>
        </a:xfrm>
        <a:prstGeom prst="roundRect">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138828</xdr:colOff>
      <xdr:row>17</xdr:row>
      <xdr:rowOff>5953</xdr:rowOff>
    </xdr:from>
    <xdr:to>
      <xdr:col>38</xdr:col>
      <xdr:colOff>107156</xdr:colOff>
      <xdr:row>19</xdr:row>
      <xdr:rowOff>77391</xdr:rowOff>
    </xdr:to>
    <xdr:sp macro="" textlink="">
      <xdr:nvSpPr>
        <xdr:cNvPr id="2" name="楕円 1" descr="岡山建設&#10;の印">
          <a:extLst>
            <a:ext uri="{FF2B5EF4-FFF2-40B4-BE49-F238E27FC236}">
              <a16:creationId xmlns:a16="http://schemas.microsoft.com/office/drawing/2014/main" id="{9BFEA910-03DB-EBB3-6568-0CAB2C025F72}"/>
            </a:ext>
          </a:extLst>
        </xdr:cNvPr>
        <xdr:cNvSpPr/>
      </xdr:nvSpPr>
      <xdr:spPr>
        <a:xfrm>
          <a:off x="7092078" y="2970609"/>
          <a:ext cx="575547" cy="54768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a:solidFill>
              <a:srgbClr val="FF0000"/>
            </a:solidFill>
          </a:endParaRPr>
        </a:p>
      </xdr:txBody>
    </xdr:sp>
    <xdr:clientData/>
  </xdr:twoCellAnchor>
  <xdr:twoCellAnchor>
    <xdr:from>
      <xdr:col>35</xdr:col>
      <xdr:colOff>148828</xdr:colOff>
      <xdr:row>17</xdr:row>
      <xdr:rowOff>53578</xdr:rowOff>
    </xdr:from>
    <xdr:to>
      <xdr:col>38</xdr:col>
      <xdr:colOff>160735</xdr:colOff>
      <xdr:row>19</xdr:row>
      <xdr:rowOff>190500</xdr:rowOff>
    </xdr:to>
    <xdr:sp macro="" textlink="">
      <xdr:nvSpPr>
        <xdr:cNvPr id="3" name="正方形/長方形 2">
          <a:extLst>
            <a:ext uri="{FF2B5EF4-FFF2-40B4-BE49-F238E27FC236}">
              <a16:creationId xmlns:a16="http://schemas.microsoft.com/office/drawing/2014/main" id="{500A0D67-1AA9-D2FE-316D-C18BD32CCCE8}"/>
            </a:ext>
          </a:extLst>
        </xdr:cNvPr>
        <xdr:cNvSpPr/>
      </xdr:nvSpPr>
      <xdr:spPr>
        <a:xfrm>
          <a:off x="7102078" y="3018234"/>
          <a:ext cx="619126" cy="6131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HGP創英角ﾎﾟｯﾌﾟ体" panose="040B0A00000000000000" pitchFamily="50" charset="-128"/>
              <a:ea typeface="HGP創英角ﾎﾟｯﾌﾟ体" panose="040B0A00000000000000" pitchFamily="50" charset="-128"/>
            </a:rPr>
            <a:t>○　○</a:t>
          </a:r>
          <a:br>
            <a:rPr kumimoji="1" lang="en-US" altLang="ja-JP" sz="1100" b="0">
              <a:solidFill>
                <a:srgbClr val="FF0000"/>
              </a:solidFill>
              <a:latin typeface="HGP創英角ﾎﾟｯﾌﾟ体" panose="040B0A00000000000000" pitchFamily="50" charset="-128"/>
              <a:ea typeface="HGP創英角ﾎﾟｯﾌﾟ体" panose="040B0A00000000000000" pitchFamily="50" charset="-128"/>
            </a:rPr>
          </a:br>
          <a:r>
            <a:rPr kumimoji="1" lang="ja-JP" altLang="en-US" sz="1100" b="0">
              <a:solidFill>
                <a:srgbClr val="FF0000"/>
              </a:solidFill>
              <a:latin typeface="HGP創英角ﾎﾟｯﾌﾟ体" panose="040B0A00000000000000" pitchFamily="50" charset="-128"/>
              <a:ea typeface="HGP創英角ﾎﾟｯﾌﾟ体" panose="040B0A00000000000000" pitchFamily="50" charset="-128"/>
            </a:rPr>
            <a:t>建  設</a:t>
          </a:r>
        </a:p>
      </xdr:txBody>
    </xdr:sp>
    <xdr:clientData/>
  </xdr:twoCellAnchor>
  <xdr:twoCellAnchor>
    <xdr:from>
      <xdr:col>1</xdr:col>
      <xdr:colOff>140804</xdr:colOff>
      <xdr:row>7</xdr:row>
      <xdr:rowOff>57978</xdr:rowOff>
    </xdr:from>
    <xdr:to>
      <xdr:col>7</xdr:col>
      <xdr:colOff>135835</xdr:colOff>
      <xdr:row>8</xdr:row>
      <xdr:rowOff>124239</xdr:rowOff>
    </xdr:to>
    <xdr:sp macro="" textlink="">
      <xdr:nvSpPr>
        <xdr:cNvPr id="4" name="四角形: 角を丸くする 3">
          <a:extLst>
            <a:ext uri="{FF2B5EF4-FFF2-40B4-BE49-F238E27FC236}">
              <a16:creationId xmlns:a16="http://schemas.microsoft.com/office/drawing/2014/main" id="{AFB1EF21-0100-A1E6-46E5-D42BD819E88F}"/>
            </a:ext>
          </a:extLst>
        </xdr:cNvPr>
        <xdr:cNvSpPr/>
      </xdr:nvSpPr>
      <xdr:spPr>
        <a:xfrm>
          <a:off x="140804" y="894521"/>
          <a:ext cx="1270553" cy="389283"/>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t>入力・記入例</a:t>
          </a:r>
          <a:endParaRPr kumimoji="1" lang="en-US" altLang="ja-JP" sz="1200" b="1"/>
        </a:p>
        <a:p>
          <a:pPr algn="l"/>
          <a:endParaRPr kumimoji="1" lang="ja-JP" altLang="en-US" sz="1100"/>
        </a:p>
      </xdr:txBody>
    </xdr:sp>
    <xdr:clientData/>
  </xdr:twoCellAnchor>
  <xdr:twoCellAnchor>
    <xdr:from>
      <xdr:col>23</xdr:col>
      <xdr:colOff>124240</xdr:colOff>
      <xdr:row>36</xdr:row>
      <xdr:rowOff>281610</xdr:rowOff>
    </xdr:from>
    <xdr:to>
      <xdr:col>35</xdr:col>
      <xdr:colOff>66261</xdr:colOff>
      <xdr:row>39</xdr:row>
      <xdr:rowOff>24848</xdr:rowOff>
    </xdr:to>
    <xdr:sp macro="" textlink="">
      <xdr:nvSpPr>
        <xdr:cNvPr id="30" name="四角形: 角を丸くする 29">
          <a:extLst>
            <a:ext uri="{FF2B5EF4-FFF2-40B4-BE49-F238E27FC236}">
              <a16:creationId xmlns:a16="http://schemas.microsoft.com/office/drawing/2014/main" id="{02E1802D-629C-4991-8A22-DACDF8204FAF}"/>
            </a:ext>
          </a:extLst>
        </xdr:cNvPr>
        <xdr:cNvSpPr/>
      </xdr:nvSpPr>
      <xdr:spPr>
        <a:xfrm>
          <a:off x="4779066" y="8464827"/>
          <a:ext cx="2327412" cy="298173"/>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99391</xdr:colOff>
      <xdr:row>42</xdr:row>
      <xdr:rowOff>248479</xdr:rowOff>
    </xdr:from>
    <xdr:to>
      <xdr:col>17</xdr:col>
      <xdr:colOff>41413</xdr:colOff>
      <xdr:row>44</xdr:row>
      <xdr:rowOff>33130</xdr:rowOff>
    </xdr:to>
    <xdr:sp macro="" textlink="">
      <xdr:nvSpPr>
        <xdr:cNvPr id="31" name="四角形: 角を丸くする 30">
          <a:extLst>
            <a:ext uri="{FF2B5EF4-FFF2-40B4-BE49-F238E27FC236}">
              <a16:creationId xmlns:a16="http://schemas.microsoft.com/office/drawing/2014/main" id="{16FBAF32-0F19-4284-BEF7-C91C880D45EF}"/>
            </a:ext>
          </a:extLst>
        </xdr:cNvPr>
        <xdr:cNvSpPr/>
      </xdr:nvSpPr>
      <xdr:spPr>
        <a:xfrm>
          <a:off x="977348" y="9326218"/>
          <a:ext cx="2327413" cy="397564"/>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157369</xdr:colOff>
      <xdr:row>42</xdr:row>
      <xdr:rowOff>240196</xdr:rowOff>
    </xdr:from>
    <xdr:to>
      <xdr:col>36</xdr:col>
      <xdr:colOff>41412</xdr:colOff>
      <xdr:row>43</xdr:row>
      <xdr:rowOff>306455</xdr:rowOff>
    </xdr:to>
    <xdr:sp macro="" textlink="">
      <xdr:nvSpPr>
        <xdr:cNvPr id="32" name="四角形: 角を丸くする 31">
          <a:extLst>
            <a:ext uri="{FF2B5EF4-FFF2-40B4-BE49-F238E27FC236}">
              <a16:creationId xmlns:a16="http://schemas.microsoft.com/office/drawing/2014/main" id="{1E978B3E-F86D-4083-AA2D-41B883847400}"/>
            </a:ext>
          </a:extLst>
        </xdr:cNvPr>
        <xdr:cNvSpPr/>
      </xdr:nvSpPr>
      <xdr:spPr>
        <a:xfrm>
          <a:off x="5209760" y="9665805"/>
          <a:ext cx="2070652" cy="37271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132526</xdr:colOff>
      <xdr:row>87</xdr:row>
      <xdr:rowOff>488672</xdr:rowOff>
    </xdr:from>
    <xdr:to>
      <xdr:col>32</xdr:col>
      <xdr:colOff>149091</xdr:colOff>
      <xdr:row>87</xdr:row>
      <xdr:rowOff>728868</xdr:rowOff>
    </xdr:to>
    <xdr:sp macro="" textlink="">
      <xdr:nvSpPr>
        <xdr:cNvPr id="5" name="正方形/長方形 4">
          <a:extLst>
            <a:ext uri="{FF2B5EF4-FFF2-40B4-BE49-F238E27FC236}">
              <a16:creationId xmlns:a16="http://schemas.microsoft.com/office/drawing/2014/main" id="{F1AEBF1E-D48E-DF2D-29DD-8D30FF0C72B9}"/>
            </a:ext>
          </a:extLst>
        </xdr:cNvPr>
        <xdr:cNvSpPr/>
      </xdr:nvSpPr>
      <xdr:spPr>
        <a:xfrm>
          <a:off x="5980048" y="24731868"/>
          <a:ext cx="612913" cy="240196"/>
        </a:xfrm>
        <a:prstGeom prst="rect">
          <a:avLst/>
        </a:prstGeom>
        <a:solidFill>
          <a:srgbClr val="FF0000"/>
        </a:solidFill>
        <a:ln w="317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119682</xdr:colOff>
      <xdr:row>8</xdr:row>
      <xdr:rowOff>110573</xdr:rowOff>
    </xdr:from>
    <xdr:to>
      <xdr:col>12</xdr:col>
      <xdr:colOff>180974</xdr:colOff>
      <xdr:row>10</xdr:row>
      <xdr:rowOff>218661</xdr:rowOff>
    </xdr:to>
    <xdr:pic>
      <xdr:nvPicPr>
        <xdr:cNvPr id="3" name="図 2">
          <a:extLst>
            <a:ext uri="{FF2B5EF4-FFF2-40B4-BE49-F238E27FC236}">
              <a16:creationId xmlns:a16="http://schemas.microsoft.com/office/drawing/2014/main" id="{08FB272B-9DC2-40B8-9A9B-139483BFA3B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94" t="37777" r="22149" b="39445"/>
        <a:stretch/>
      </xdr:blipFill>
      <xdr:spPr>
        <a:xfrm>
          <a:off x="319707" y="1082123"/>
          <a:ext cx="2109167" cy="584338"/>
        </a:xfrm>
        <a:prstGeom prst="rect">
          <a:avLst/>
        </a:prstGeom>
      </xdr:spPr>
    </xdr:pic>
    <xdr:clientData/>
  </xdr:twoCellAnchor>
  <xdr:twoCellAnchor>
    <xdr:from>
      <xdr:col>2</xdr:col>
      <xdr:colOff>38100</xdr:colOff>
      <xdr:row>12</xdr:row>
      <xdr:rowOff>28575</xdr:rowOff>
    </xdr:from>
    <xdr:to>
      <xdr:col>19</xdr:col>
      <xdr:colOff>158072</xdr:colOff>
      <xdr:row>12</xdr:row>
      <xdr:rowOff>196663</xdr:rowOff>
    </xdr:to>
    <xdr:sp macro="" textlink="">
      <xdr:nvSpPr>
        <xdr:cNvPr id="5" name="四角形: 角を丸くする 4">
          <a:extLst>
            <a:ext uri="{FF2B5EF4-FFF2-40B4-BE49-F238E27FC236}">
              <a16:creationId xmlns:a16="http://schemas.microsoft.com/office/drawing/2014/main" id="{D70068E8-D174-4D68-8010-83653EC9B4F3}"/>
            </a:ext>
          </a:extLst>
        </xdr:cNvPr>
        <xdr:cNvSpPr/>
      </xdr:nvSpPr>
      <xdr:spPr>
        <a:xfrm>
          <a:off x="238125" y="1809750"/>
          <a:ext cx="3568022" cy="16808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13</xdr:row>
      <xdr:rowOff>28575</xdr:rowOff>
    </xdr:from>
    <xdr:to>
      <xdr:col>19</xdr:col>
      <xdr:colOff>158073</xdr:colOff>
      <xdr:row>16</xdr:row>
      <xdr:rowOff>210768</xdr:rowOff>
    </xdr:to>
    <xdr:sp macro="" textlink="">
      <xdr:nvSpPr>
        <xdr:cNvPr id="7" name="四角形: 角を丸くする 6">
          <a:extLst>
            <a:ext uri="{FF2B5EF4-FFF2-40B4-BE49-F238E27FC236}">
              <a16:creationId xmlns:a16="http://schemas.microsoft.com/office/drawing/2014/main" id="{38EF8B59-6535-4061-8E95-3FDCEB0AC160}"/>
            </a:ext>
          </a:extLst>
        </xdr:cNvPr>
        <xdr:cNvSpPr/>
      </xdr:nvSpPr>
      <xdr:spPr>
        <a:xfrm>
          <a:off x="238125" y="2047875"/>
          <a:ext cx="3568023" cy="66796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rgbClr val="FF0000"/>
            </a:solidFill>
          </a:endParaRPr>
        </a:p>
        <a:p>
          <a:pPr algn="l"/>
          <a:endParaRPr kumimoji="1" lang="ja-JP" altLang="en-US" sz="1100">
            <a:solidFill>
              <a:srgbClr val="FF0000"/>
            </a:solidFill>
          </a:endParaRPr>
        </a:p>
      </xdr:txBody>
    </xdr:sp>
    <xdr:clientData/>
  </xdr:twoCellAnchor>
  <xdr:twoCellAnchor>
    <xdr:from>
      <xdr:col>2</xdr:col>
      <xdr:colOff>62949</xdr:colOff>
      <xdr:row>18</xdr:row>
      <xdr:rowOff>27332</xdr:rowOff>
    </xdr:from>
    <xdr:to>
      <xdr:col>13</xdr:col>
      <xdr:colOff>66262</xdr:colOff>
      <xdr:row>18</xdr:row>
      <xdr:rowOff>207066</xdr:rowOff>
    </xdr:to>
    <xdr:sp macro="" textlink="">
      <xdr:nvSpPr>
        <xdr:cNvPr id="8" name="四角形: 角を丸くする 7">
          <a:extLst>
            <a:ext uri="{FF2B5EF4-FFF2-40B4-BE49-F238E27FC236}">
              <a16:creationId xmlns:a16="http://schemas.microsoft.com/office/drawing/2014/main" id="{910EE2DA-5511-4BC4-8E70-EF8981A00AEE}"/>
            </a:ext>
          </a:extLst>
        </xdr:cNvPr>
        <xdr:cNvSpPr/>
      </xdr:nvSpPr>
      <xdr:spPr>
        <a:xfrm>
          <a:off x="460514" y="3895310"/>
          <a:ext cx="2239618" cy="179734"/>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85725</xdr:colOff>
      <xdr:row>12</xdr:row>
      <xdr:rowOff>19050</xdr:rowOff>
    </xdr:from>
    <xdr:to>
      <xdr:col>39</xdr:col>
      <xdr:colOff>175937</xdr:colOff>
      <xdr:row>12</xdr:row>
      <xdr:rowOff>198344</xdr:rowOff>
    </xdr:to>
    <xdr:sp macro="" textlink="">
      <xdr:nvSpPr>
        <xdr:cNvPr id="10" name="四角形: 角を丸くする 9">
          <a:extLst>
            <a:ext uri="{FF2B5EF4-FFF2-40B4-BE49-F238E27FC236}">
              <a16:creationId xmlns:a16="http://schemas.microsoft.com/office/drawing/2014/main" id="{1B01AE05-F3A6-4233-AA58-CD25448E226A}"/>
            </a:ext>
          </a:extLst>
        </xdr:cNvPr>
        <xdr:cNvSpPr/>
      </xdr:nvSpPr>
      <xdr:spPr>
        <a:xfrm>
          <a:off x="6134100" y="1800225"/>
          <a:ext cx="1690412" cy="179294"/>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47625</xdr:colOff>
      <xdr:row>16</xdr:row>
      <xdr:rowOff>57150</xdr:rowOff>
    </xdr:from>
    <xdr:to>
      <xdr:col>39</xdr:col>
      <xdr:colOff>186647</xdr:colOff>
      <xdr:row>17</xdr:row>
      <xdr:rowOff>148868</xdr:rowOff>
    </xdr:to>
    <xdr:sp macro="" textlink="">
      <xdr:nvSpPr>
        <xdr:cNvPr id="11" name="四角形: 角を丸くする 10">
          <a:extLst>
            <a:ext uri="{FF2B5EF4-FFF2-40B4-BE49-F238E27FC236}">
              <a16:creationId xmlns:a16="http://schemas.microsoft.com/office/drawing/2014/main" id="{D10611BD-8CAB-4000-9B0E-EBC169F2ECA2}"/>
            </a:ext>
          </a:extLst>
        </xdr:cNvPr>
        <xdr:cNvSpPr/>
      </xdr:nvSpPr>
      <xdr:spPr>
        <a:xfrm>
          <a:off x="4095750" y="2562225"/>
          <a:ext cx="3739472" cy="329843"/>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171450</xdr:colOff>
      <xdr:row>18</xdr:row>
      <xdr:rowOff>28575</xdr:rowOff>
    </xdr:from>
    <xdr:to>
      <xdr:col>39</xdr:col>
      <xdr:colOff>180975</xdr:colOff>
      <xdr:row>18</xdr:row>
      <xdr:rowOff>200025</xdr:rowOff>
    </xdr:to>
    <xdr:sp macro="" textlink="">
      <xdr:nvSpPr>
        <xdr:cNvPr id="12" name="四角形: 角を丸くする 11">
          <a:extLst>
            <a:ext uri="{FF2B5EF4-FFF2-40B4-BE49-F238E27FC236}">
              <a16:creationId xmlns:a16="http://schemas.microsoft.com/office/drawing/2014/main" id="{0D03229E-ABBD-498D-9C31-68AFBE6DE4F2}"/>
            </a:ext>
          </a:extLst>
        </xdr:cNvPr>
        <xdr:cNvSpPr/>
      </xdr:nvSpPr>
      <xdr:spPr>
        <a:xfrm>
          <a:off x="5019675" y="3009900"/>
          <a:ext cx="2809875" cy="1714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13</xdr:row>
      <xdr:rowOff>57150</xdr:rowOff>
    </xdr:from>
    <xdr:to>
      <xdr:col>39</xdr:col>
      <xdr:colOff>190500</xdr:colOff>
      <xdr:row>14</xdr:row>
      <xdr:rowOff>107673</xdr:rowOff>
    </xdr:to>
    <xdr:sp macro="" textlink="">
      <xdr:nvSpPr>
        <xdr:cNvPr id="18" name="四角形: 角を丸くする 17">
          <a:extLst>
            <a:ext uri="{FF2B5EF4-FFF2-40B4-BE49-F238E27FC236}">
              <a16:creationId xmlns:a16="http://schemas.microsoft.com/office/drawing/2014/main" id="{3E6386AB-69D2-4F7F-8706-CAAE3846A828}"/>
            </a:ext>
          </a:extLst>
        </xdr:cNvPr>
        <xdr:cNvSpPr/>
      </xdr:nvSpPr>
      <xdr:spPr>
        <a:xfrm>
          <a:off x="4224130" y="2599911"/>
          <a:ext cx="3768587" cy="290719"/>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114300</xdr:colOff>
      <xdr:row>40</xdr:row>
      <xdr:rowOff>277468</xdr:rowOff>
    </xdr:from>
    <xdr:to>
      <xdr:col>35</xdr:col>
      <xdr:colOff>41413</xdr:colOff>
      <xdr:row>43</xdr:row>
      <xdr:rowOff>66261</xdr:rowOff>
    </xdr:to>
    <xdr:sp macro="" textlink="">
      <xdr:nvSpPr>
        <xdr:cNvPr id="19" name="四角形: 角を丸くする 18">
          <a:extLst>
            <a:ext uri="{FF2B5EF4-FFF2-40B4-BE49-F238E27FC236}">
              <a16:creationId xmlns:a16="http://schemas.microsoft.com/office/drawing/2014/main" id="{2F27C786-F4E4-43AD-B51A-B3D564829AC9}"/>
            </a:ext>
          </a:extLst>
        </xdr:cNvPr>
        <xdr:cNvSpPr/>
      </xdr:nvSpPr>
      <xdr:spPr>
        <a:xfrm>
          <a:off x="4735996" y="6290642"/>
          <a:ext cx="2312504" cy="360293"/>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104775</xdr:colOff>
      <xdr:row>46</xdr:row>
      <xdr:rowOff>289891</xdr:rowOff>
    </xdr:from>
    <xdr:to>
      <xdr:col>17</xdr:col>
      <xdr:colOff>31888</xdr:colOff>
      <xdr:row>48</xdr:row>
      <xdr:rowOff>54664</xdr:rowOff>
    </xdr:to>
    <xdr:sp macro="" textlink="">
      <xdr:nvSpPr>
        <xdr:cNvPr id="20" name="四角形: 角を丸くする 19">
          <a:extLst>
            <a:ext uri="{FF2B5EF4-FFF2-40B4-BE49-F238E27FC236}">
              <a16:creationId xmlns:a16="http://schemas.microsoft.com/office/drawing/2014/main" id="{2D7F21D0-A1BE-46CD-B079-813853BBD723}"/>
            </a:ext>
          </a:extLst>
        </xdr:cNvPr>
        <xdr:cNvSpPr/>
      </xdr:nvSpPr>
      <xdr:spPr>
        <a:xfrm>
          <a:off x="1148384" y="7620000"/>
          <a:ext cx="2312504" cy="377686"/>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127743</xdr:colOff>
      <xdr:row>50</xdr:row>
      <xdr:rowOff>110573</xdr:rowOff>
    </xdr:from>
    <xdr:to>
      <xdr:col>12</xdr:col>
      <xdr:colOff>183172</xdr:colOff>
      <xdr:row>52</xdr:row>
      <xdr:rowOff>225257</xdr:rowOff>
    </xdr:to>
    <xdr:pic>
      <xdr:nvPicPr>
        <xdr:cNvPr id="43" name="図 42">
          <a:extLst>
            <a:ext uri="{FF2B5EF4-FFF2-40B4-BE49-F238E27FC236}">
              <a16:creationId xmlns:a16="http://schemas.microsoft.com/office/drawing/2014/main" id="{AA7D93E4-11FD-4F09-8B84-890537C9047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94" t="37777" r="22149" b="39445"/>
        <a:stretch/>
      </xdr:blipFill>
      <xdr:spPr>
        <a:xfrm>
          <a:off x="356343" y="1644098"/>
          <a:ext cx="2103304" cy="590933"/>
        </a:xfrm>
        <a:prstGeom prst="rect">
          <a:avLst/>
        </a:prstGeom>
      </xdr:spPr>
    </xdr:pic>
    <xdr:clientData/>
  </xdr:twoCellAnchor>
  <xdr:twoCellAnchor>
    <xdr:from>
      <xdr:col>35</xdr:col>
      <xdr:colOff>138828</xdr:colOff>
      <xdr:row>59</xdr:row>
      <xdr:rowOff>5953</xdr:rowOff>
    </xdr:from>
    <xdr:to>
      <xdr:col>38</xdr:col>
      <xdr:colOff>107156</xdr:colOff>
      <xdr:row>61</xdr:row>
      <xdr:rowOff>77391</xdr:rowOff>
    </xdr:to>
    <xdr:sp macro="" textlink="">
      <xdr:nvSpPr>
        <xdr:cNvPr id="59" name="楕円 58" descr="岡山建設&#10;の印">
          <a:extLst>
            <a:ext uri="{FF2B5EF4-FFF2-40B4-BE49-F238E27FC236}">
              <a16:creationId xmlns:a16="http://schemas.microsoft.com/office/drawing/2014/main" id="{6528B3E9-33E2-4297-AD71-8E4A72FA9082}"/>
            </a:ext>
          </a:extLst>
        </xdr:cNvPr>
        <xdr:cNvSpPr/>
      </xdr:nvSpPr>
      <xdr:spPr>
        <a:xfrm>
          <a:off x="7015878" y="3311128"/>
          <a:ext cx="568403" cy="54768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a:solidFill>
              <a:srgbClr val="FF0000"/>
            </a:solidFill>
          </a:endParaRPr>
        </a:p>
      </xdr:txBody>
    </xdr:sp>
    <xdr:clientData/>
  </xdr:twoCellAnchor>
  <xdr:twoCellAnchor>
    <xdr:from>
      <xdr:col>35</xdr:col>
      <xdr:colOff>148828</xdr:colOff>
      <xdr:row>59</xdr:row>
      <xdr:rowOff>53578</xdr:rowOff>
    </xdr:from>
    <xdr:to>
      <xdr:col>38</xdr:col>
      <xdr:colOff>160735</xdr:colOff>
      <xdr:row>61</xdr:row>
      <xdr:rowOff>190500</xdr:rowOff>
    </xdr:to>
    <xdr:sp macro="" textlink="">
      <xdr:nvSpPr>
        <xdr:cNvPr id="60" name="正方形/長方形 59">
          <a:extLst>
            <a:ext uri="{FF2B5EF4-FFF2-40B4-BE49-F238E27FC236}">
              <a16:creationId xmlns:a16="http://schemas.microsoft.com/office/drawing/2014/main" id="{95703F90-1254-4535-8C91-BD3613E51077}"/>
            </a:ext>
          </a:extLst>
        </xdr:cNvPr>
        <xdr:cNvSpPr/>
      </xdr:nvSpPr>
      <xdr:spPr>
        <a:xfrm>
          <a:off x="7025878" y="3358753"/>
          <a:ext cx="611982" cy="6131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rgbClr val="FF0000"/>
              </a:solidFill>
              <a:latin typeface="HGP創英角ﾎﾟｯﾌﾟ体" panose="040B0A00000000000000" pitchFamily="50" charset="-128"/>
              <a:ea typeface="HGP創英角ﾎﾟｯﾌﾟ体" panose="040B0A00000000000000" pitchFamily="50" charset="-128"/>
            </a:rPr>
            <a:t>岡  山</a:t>
          </a:r>
          <a:br>
            <a:rPr kumimoji="1" lang="en-US" altLang="ja-JP" sz="1100" b="0">
              <a:solidFill>
                <a:srgbClr val="FF0000"/>
              </a:solidFill>
              <a:latin typeface="HGP創英角ﾎﾟｯﾌﾟ体" panose="040B0A00000000000000" pitchFamily="50" charset="-128"/>
              <a:ea typeface="HGP創英角ﾎﾟｯﾌﾟ体" panose="040B0A00000000000000" pitchFamily="50" charset="-128"/>
            </a:rPr>
          </a:br>
          <a:r>
            <a:rPr kumimoji="1" lang="ja-JP" altLang="en-US" sz="1100" b="0">
              <a:solidFill>
                <a:srgbClr val="FF0000"/>
              </a:solidFill>
              <a:latin typeface="HGP創英角ﾎﾟｯﾌﾟ体" panose="040B0A00000000000000" pitchFamily="50" charset="-128"/>
              <a:ea typeface="HGP創英角ﾎﾟｯﾌﾟ体" panose="040B0A00000000000000" pitchFamily="50" charset="-128"/>
            </a:rPr>
            <a:t>建  設</a:t>
          </a:r>
        </a:p>
      </xdr:txBody>
    </xdr:sp>
    <xdr:clientData/>
  </xdr:twoCellAnchor>
  <xdr:twoCellAnchor>
    <xdr:from>
      <xdr:col>1</xdr:col>
      <xdr:colOff>74129</xdr:colOff>
      <xdr:row>6</xdr:row>
      <xdr:rowOff>105603</xdr:rowOff>
    </xdr:from>
    <xdr:to>
      <xdr:col>7</xdr:col>
      <xdr:colOff>69160</xdr:colOff>
      <xdr:row>8</xdr:row>
      <xdr:rowOff>123825</xdr:rowOff>
    </xdr:to>
    <xdr:sp macro="" textlink="">
      <xdr:nvSpPr>
        <xdr:cNvPr id="61" name="四角形: 角を丸くする 60">
          <a:extLst>
            <a:ext uri="{FF2B5EF4-FFF2-40B4-BE49-F238E27FC236}">
              <a16:creationId xmlns:a16="http://schemas.microsoft.com/office/drawing/2014/main" id="{923541C9-F8A4-48AC-A76A-69CFDEC5CC9D}"/>
            </a:ext>
          </a:extLst>
        </xdr:cNvPr>
        <xdr:cNvSpPr/>
      </xdr:nvSpPr>
      <xdr:spPr>
        <a:xfrm>
          <a:off x="74129" y="1162878"/>
          <a:ext cx="1242806" cy="380172"/>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t>入力・記入例</a:t>
          </a:r>
          <a:endParaRPr kumimoji="1" lang="en-US" altLang="ja-JP" sz="1200" b="1"/>
        </a:p>
        <a:p>
          <a:pPr algn="l"/>
          <a:endParaRPr kumimoji="1" lang="ja-JP" altLang="en-US" sz="1100"/>
        </a:p>
      </xdr:txBody>
    </xdr:sp>
    <xdr:clientData/>
  </xdr:twoCellAnchor>
  <xdr:twoCellAnchor>
    <xdr:from>
      <xdr:col>2</xdr:col>
      <xdr:colOff>49696</xdr:colOff>
      <xdr:row>65</xdr:row>
      <xdr:rowOff>41413</xdr:rowOff>
    </xdr:from>
    <xdr:to>
      <xdr:col>39</xdr:col>
      <xdr:colOff>190500</xdr:colOff>
      <xdr:row>66</xdr:row>
      <xdr:rowOff>45140</xdr:rowOff>
    </xdr:to>
    <xdr:sp macro="" textlink="">
      <xdr:nvSpPr>
        <xdr:cNvPr id="66" name="四角形: 角を丸くする 65">
          <a:extLst>
            <a:ext uri="{FF2B5EF4-FFF2-40B4-BE49-F238E27FC236}">
              <a16:creationId xmlns:a16="http://schemas.microsoft.com/office/drawing/2014/main" id="{C30F3D28-EF27-4E0A-B1A1-E6E762DB2656}"/>
            </a:ext>
          </a:extLst>
        </xdr:cNvPr>
        <xdr:cNvSpPr/>
      </xdr:nvSpPr>
      <xdr:spPr>
        <a:xfrm>
          <a:off x="447261" y="8696739"/>
          <a:ext cx="7545456" cy="210792"/>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メイリオ" panose="020B0604030504040204" pitchFamily="50" charset="-128"/>
              <a:ea typeface="メイリオ" panose="020B0604030504040204" pitchFamily="50" charset="-128"/>
            </a:rPr>
            <a:t>～～～～～省　略～～～～～～～省　略～～～～～～～省　略～～～～～～～省　略～～～～～～～省　略～～～～</a:t>
          </a:r>
          <a:endParaRPr kumimoji="1" lang="en-US" altLang="ja-JP" sz="11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3</xdr:col>
      <xdr:colOff>125066</xdr:colOff>
      <xdr:row>41</xdr:row>
      <xdr:rowOff>91109</xdr:rowOff>
    </xdr:from>
    <xdr:to>
      <xdr:col>18</xdr:col>
      <xdr:colOff>57976</xdr:colOff>
      <xdr:row>46</xdr:row>
      <xdr:rowOff>257175</xdr:rowOff>
    </xdr:to>
    <xdr:sp macro="" textlink="">
      <xdr:nvSpPr>
        <xdr:cNvPr id="69" name="四角形: 角を丸くする 68">
          <a:extLst>
            <a:ext uri="{FF2B5EF4-FFF2-40B4-BE49-F238E27FC236}">
              <a16:creationId xmlns:a16="http://schemas.microsoft.com/office/drawing/2014/main" id="{11A3E959-1366-828C-249C-E94F00430BD7}"/>
            </a:ext>
          </a:extLst>
        </xdr:cNvPr>
        <xdr:cNvSpPr/>
      </xdr:nvSpPr>
      <xdr:spPr>
        <a:xfrm>
          <a:off x="721414" y="6153979"/>
          <a:ext cx="2964345" cy="1176544"/>
        </a:xfrm>
        <a:prstGeom prst="roundRect">
          <a:avLst/>
        </a:prstGeom>
        <a:noFill/>
        <a:ln w="28575">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98531</xdr:colOff>
      <xdr:row>44</xdr:row>
      <xdr:rowOff>281816</xdr:rowOff>
    </xdr:from>
    <xdr:to>
      <xdr:col>3</xdr:col>
      <xdr:colOff>125066</xdr:colOff>
      <xdr:row>71</xdr:row>
      <xdr:rowOff>133607</xdr:rowOff>
    </xdr:to>
    <xdr:cxnSp macro="">
      <xdr:nvCxnSpPr>
        <xdr:cNvPr id="84" name="コネクタ: カギ線 83">
          <a:extLst>
            <a:ext uri="{FF2B5EF4-FFF2-40B4-BE49-F238E27FC236}">
              <a16:creationId xmlns:a16="http://schemas.microsoft.com/office/drawing/2014/main" id="{D5B2DEF4-C5C6-FE76-1929-8133305259C7}"/>
            </a:ext>
          </a:extLst>
        </xdr:cNvPr>
        <xdr:cNvCxnSpPr>
          <a:stCxn id="69" idx="1"/>
        </xdr:cNvCxnSpPr>
      </xdr:nvCxnSpPr>
      <xdr:spPr>
        <a:xfrm rot="10800000" flipV="1">
          <a:off x="297314" y="6742251"/>
          <a:ext cx="424100" cy="3322204"/>
        </a:xfrm>
        <a:prstGeom prst="bentConnector2">
          <a:avLst/>
        </a:prstGeom>
        <a:ln w="28575">
          <a:solidFill>
            <a:srgbClr val="3333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xdr:colOff>
      <xdr:row>69</xdr:row>
      <xdr:rowOff>209550</xdr:rowOff>
    </xdr:from>
    <xdr:to>
      <xdr:col>39</xdr:col>
      <xdr:colOff>74544</xdr:colOff>
      <xdr:row>72</xdr:row>
      <xdr:rowOff>248478</xdr:rowOff>
    </xdr:to>
    <xdr:sp macro="" textlink="">
      <xdr:nvSpPr>
        <xdr:cNvPr id="88" name="四角形: 角を丸くする 87">
          <a:extLst>
            <a:ext uri="{FF2B5EF4-FFF2-40B4-BE49-F238E27FC236}">
              <a16:creationId xmlns:a16="http://schemas.microsoft.com/office/drawing/2014/main" id="{1FA0BACE-1DD1-4504-BA79-6DE030A17820}"/>
            </a:ext>
          </a:extLst>
        </xdr:cNvPr>
        <xdr:cNvSpPr/>
      </xdr:nvSpPr>
      <xdr:spPr>
        <a:xfrm>
          <a:off x="873401" y="9800811"/>
          <a:ext cx="7003360" cy="892037"/>
        </a:xfrm>
        <a:prstGeom prst="roundRect">
          <a:avLst/>
        </a:prstGeom>
        <a:noFill/>
        <a:ln w="28575">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107674</xdr:colOff>
      <xdr:row>71</xdr:row>
      <xdr:rowOff>108917</xdr:rowOff>
    </xdr:from>
    <xdr:to>
      <xdr:col>4</xdr:col>
      <xdr:colOff>28575</xdr:colOff>
      <xdr:row>71</xdr:row>
      <xdr:rowOff>124239</xdr:rowOff>
    </xdr:to>
    <xdr:cxnSp macro="">
      <xdr:nvCxnSpPr>
        <xdr:cNvPr id="95" name="直線矢印コネクタ 94">
          <a:extLst>
            <a:ext uri="{FF2B5EF4-FFF2-40B4-BE49-F238E27FC236}">
              <a16:creationId xmlns:a16="http://schemas.microsoft.com/office/drawing/2014/main" id="{6C933252-DF9B-845F-12DC-4872EEEEE3E4}"/>
            </a:ext>
          </a:extLst>
        </xdr:cNvPr>
        <xdr:cNvCxnSpPr>
          <a:endCxn id="88" idx="1"/>
        </xdr:cNvCxnSpPr>
      </xdr:nvCxnSpPr>
      <xdr:spPr>
        <a:xfrm flipV="1">
          <a:off x="306457" y="10246830"/>
          <a:ext cx="566944" cy="15322"/>
        </a:xfrm>
        <a:prstGeom prst="straightConnector1">
          <a:avLst/>
        </a:prstGeom>
        <a:ln w="28575">
          <a:solidFill>
            <a:srgbClr val="3333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124239</xdr:colOff>
      <xdr:row>108</xdr:row>
      <xdr:rowOff>927650</xdr:rowOff>
    </xdr:from>
    <xdr:to>
      <xdr:col>27</xdr:col>
      <xdr:colOff>140804</xdr:colOff>
      <xdr:row>108</xdr:row>
      <xdr:rowOff>1167846</xdr:rowOff>
    </xdr:to>
    <xdr:sp macro="" textlink="">
      <xdr:nvSpPr>
        <xdr:cNvPr id="35" name="正方形/長方形 34">
          <a:extLst>
            <a:ext uri="{FF2B5EF4-FFF2-40B4-BE49-F238E27FC236}">
              <a16:creationId xmlns:a16="http://schemas.microsoft.com/office/drawing/2014/main" id="{9722D8C6-CD8C-4177-83CA-4C27E236F620}"/>
            </a:ext>
          </a:extLst>
        </xdr:cNvPr>
        <xdr:cNvSpPr/>
      </xdr:nvSpPr>
      <xdr:spPr>
        <a:xfrm>
          <a:off x="4944717" y="19654628"/>
          <a:ext cx="612913" cy="240196"/>
        </a:xfrm>
        <a:prstGeom prst="rect">
          <a:avLst/>
        </a:prstGeom>
        <a:solidFill>
          <a:srgbClr val="FF0000"/>
        </a:solidFill>
        <a:ln w="317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49696</xdr:colOff>
      <xdr:row>72</xdr:row>
      <xdr:rowOff>298173</xdr:rowOff>
    </xdr:from>
    <xdr:to>
      <xdr:col>39</xdr:col>
      <xdr:colOff>149088</xdr:colOff>
      <xdr:row>77</xdr:row>
      <xdr:rowOff>202510</xdr:rowOff>
    </xdr:to>
    <xdr:sp macro="" textlink="">
      <xdr:nvSpPr>
        <xdr:cNvPr id="27" name="四角形: 角を丸くする 26">
          <a:extLst>
            <a:ext uri="{FF2B5EF4-FFF2-40B4-BE49-F238E27FC236}">
              <a16:creationId xmlns:a16="http://schemas.microsoft.com/office/drawing/2014/main" id="{5EB0566F-CCB2-46B8-B2E8-6434ACCEA779}"/>
            </a:ext>
          </a:extLst>
        </xdr:cNvPr>
        <xdr:cNvSpPr/>
      </xdr:nvSpPr>
      <xdr:spPr>
        <a:xfrm>
          <a:off x="447261" y="10535477"/>
          <a:ext cx="7504044" cy="210794"/>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メイリオ" panose="020B0604030504040204" pitchFamily="50" charset="-128"/>
              <a:ea typeface="メイリオ" panose="020B0604030504040204" pitchFamily="50" charset="-128"/>
            </a:rPr>
            <a:t>～～～～～省　略～～～～～～～省　略～～～～～～～省　略～～～～～～～省　略～～～～～～～省　略～～～～</a:t>
          </a:r>
          <a:endParaRPr kumimoji="1" lang="en-US" altLang="ja-JP" sz="11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2</xdr:col>
      <xdr:colOff>8283</xdr:colOff>
      <xdr:row>22</xdr:row>
      <xdr:rowOff>223631</xdr:rowOff>
    </xdr:from>
    <xdr:to>
      <xdr:col>39</xdr:col>
      <xdr:colOff>194226</xdr:colOff>
      <xdr:row>38</xdr:row>
      <xdr:rowOff>91109</xdr:rowOff>
    </xdr:to>
    <xdr:sp macro="" textlink="">
      <xdr:nvSpPr>
        <xdr:cNvPr id="29" name="四角形: 角を丸くする 28">
          <a:extLst>
            <a:ext uri="{FF2B5EF4-FFF2-40B4-BE49-F238E27FC236}">
              <a16:creationId xmlns:a16="http://schemas.microsoft.com/office/drawing/2014/main" id="{DEAA3FDE-C546-42C2-8FE1-B27DD4CE344F}"/>
            </a:ext>
          </a:extLst>
        </xdr:cNvPr>
        <xdr:cNvSpPr/>
      </xdr:nvSpPr>
      <xdr:spPr>
        <a:xfrm>
          <a:off x="405848" y="4961283"/>
          <a:ext cx="7590595" cy="273326"/>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メイリオ" panose="020B0604030504040204" pitchFamily="50" charset="-128"/>
              <a:ea typeface="メイリオ" panose="020B0604030504040204" pitchFamily="50" charset="-128"/>
            </a:rPr>
            <a:t>～～～～～省　略～～～～～～～省　略～～～～～～～省　略～～～～～～～省　略～～～～～～～省　略～～～～</a:t>
          </a:r>
          <a:endParaRPr kumimoji="1" lang="en-US" altLang="ja-JP" sz="11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35</xdr:col>
      <xdr:colOff>38100</xdr:colOff>
      <xdr:row>20</xdr:row>
      <xdr:rowOff>47625</xdr:rowOff>
    </xdr:from>
    <xdr:to>
      <xdr:col>39</xdr:col>
      <xdr:colOff>176264</xdr:colOff>
      <xdr:row>40</xdr:row>
      <xdr:rowOff>285749</xdr:rowOff>
    </xdr:to>
    <xdr:sp macro="" textlink="">
      <xdr:nvSpPr>
        <xdr:cNvPr id="16" name="四角形: 角を丸くする 15">
          <a:extLst>
            <a:ext uri="{FF2B5EF4-FFF2-40B4-BE49-F238E27FC236}">
              <a16:creationId xmlns:a16="http://schemas.microsoft.com/office/drawing/2014/main" id="{32AF4734-EEF5-4460-9635-F55472908221}"/>
            </a:ext>
          </a:extLst>
        </xdr:cNvPr>
        <xdr:cNvSpPr/>
      </xdr:nvSpPr>
      <xdr:spPr>
        <a:xfrm>
          <a:off x="6886575" y="3590925"/>
          <a:ext cx="938264" cy="2000249"/>
        </a:xfrm>
        <a:prstGeom prst="roundRect">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76200</xdr:colOff>
      <xdr:row>20</xdr:row>
      <xdr:rowOff>38099</xdr:rowOff>
    </xdr:from>
    <xdr:to>
      <xdr:col>29</xdr:col>
      <xdr:colOff>40585</xdr:colOff>
      <xdr:row>40</xdr:row>
      <xdr:rowOff>266699</xdr:rowOff>
    </xdr:to>
    <xdr:sp macro="" textlink="">
      <xdr:nvSpPr>
        <xdr:cNvPr id="14" name="四角形: 角を丸くする 13">
          <a:extLst>
            <a:ext uri="{FF2B5EF4-FFF2-40B4-BE49-F238E27FC236}">
              <a16:creationId xmlns:a16="http://schemas.microsoft.com/office/drawing/2014/main" id="{CA3CA01C-0850-4D75-B712-7FC6432DB66E}"/>
            </a:ext>
          </a:extLst>
        </xdr:cNvPr>
        <xdr:cNvSpPr/>
      </xdr:nvSpPr>
      <xdr:spPr>
        <a:xfrm>
          <a:off x="1323975" y="3343274"/>
          <a:ext cx="4364935" cy="6257925"/>
        </a:xfrm>
        <a:prstGeom prst="roundRect">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36858</xdr:colOff>
      <xdr:row>20</xdr:row>
      <xdr:rowOff>38099</xdr:rowOff>
    </xdr:from>
    <xdr:to>
      <xdr:col>7</xdr:col>
      <xdr:colOff>36079</xdr:colOff>
      <xdr:row>40</xdr:row>
      <xdr:rowOff>228599</xdr:rowOff>
    </xdr:to>
    <xdr:sp macro="" textlink="">
      <xdr:nvSpPr>
        <xdr:cNvPr id="13" name="四角形: 角を丸くする 12">
          <a:extLst>
            <a:ext uri="{FF2B5EF4-FFF2-40B4-BE49-F238E27FC236}">
              <a16:creationId xmlns:a16="http://schemas.microsoft.com/office/drawing/2014/main" id="{F9BC0CAB-164E-4A31-A1DB-D085971EDCB4}"/>
            </a:ext>
          </a:extLst>
        </xdr:cNvPr>
        <xdr:cNvSpPr/>
      </xdr:nvSpPr>
      <xdr:spPr>
        <a:xfrm>
          <a:off x="434423" y="4229099"/>
          <a:ext cx="1042830" cy="1755913"/>
        </a:xfrm>
        <a:prstGeom prst="roundRect">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03F1F-9867-4A0D-A934-1652B18129E8}">
  <sheetPr codeName="Sheet1">
    <tabColor rgb="FFFFC000"/>
  </sheetPr>
  <dimension ref="A1:AM45"/>
  <sheetViews>
    <sheetView tabSelected="1" zoomScaleNormal="100" workbookViewId="0">
      <selection activeCell="F7" sqref="F7:R10"/>
    </sheetView>
  </sheetViews>
  <sheetFormatPr defaultColWidth="2.625" defaultRowHeight="18.95" customHeight="1" x14ac:dyDescent="0.4"/>
  <cols>
    <col min="1" max="1" width="2.625" style="193"/>
    <col min="2" max="2" width="3.25" style="193" customWidth="1"/>
    <col min="3" max="7" width="2.625" style="193"/>
    <col min="8" max="9" width="2.625" style="193" customWidth="1"/>
    <col min="10" max="30" width="2.625" style="193"/>
    <col min="31" max="31" width="2.625" style="193" customWidth="1"/>
    <col min="32" max="37" width="2.625" style="193"/>
    <col min="38" max="38" width="1.5" style="193" customWidth="1"/>
    <col min="39" max="16384" width="2.625" style="193"/>
  </cols>
  <sheetData>
    <row r="1" spans="1:39" ht="15" customHeight="1" x14ac:dyDescent="0.4">
      <c r="AK1" s="194" t="s">
        <v>218</v>
      </c>
    </row>
    <row r="2" spans="1:39" ht="24" customHeight="1" x14ac:dyDescent="0.4">
      <c r="A2" s="195"/>
      <c r="B2" s="196"/>
      <c r="C2" s="196"/>
      <c r="D2" s="196"/>
      <c r="E2" s="196"/>
      <c r="F2" s="196"/>
      <c r="G2" s="196"/>
      <c r="H2" s="196"/>
      <c r="K2" s="196"/>
      <c r="L2" s="197"/>
      <c r="M2" s="197"/>
      <c r="N2" s="632" t="s">
        <v>0</v>
      </c>
      <c r="O2" s="632"/>
      <c r="P2" s="632"/>
      <c r="Q2" s="632"/>
      <c r="R2" s="632"/>
      <c r="S2" s="632"/>
      <c r="T2" s="632"/>
      <c r="U2" s="632"/>
      <c r="V2" s="632"/>
      <c r="W2" s="632"/>
      <c r="X2" s="632"/>
      <c r="AH2" s="198"/>
      <c r="AI2" s="198"/>
      <c r="AJ2" s="198"/>
      <c r="AK2" s="198"/>
    </row>
    <row r="3" spans="1:39" ht="18.95" customHeight="1" x14ac:dyDescent="0.4">
      <c r="B3" s="199"/>
      <c r="C3" s="200"/>
      <c r="D3" s="200"/>
      <c r="E3" s="200"/>
      <c r="F3" s="200"/>
      <c r="G3" s="200"/>
      <c r="H3" s="200"/>
      <c r="I3" s="200"/>
      <c r="J3" s="201"/>
      <c r="K3" s="200"/>
      <c r="L3" s="202" t="s">
        <v>1</v>
      </c>
      <c r="M3" s="203"/>
      <c r="O3" s="198"/>
      <c r="P3" s="631" t="s">
        <v>90</v>
      </c>
      <c r="Q3" s="631"/>
      <c r="R3" s="631"/>
      <c r="S3" s="631"/>
      <c r="T3" s="631"/>
      <c r="U3" s="631"/>
      <c r="V3" s="631"/>
      <c r="W3" s="645" t="str">
        <f>IF(AB30=J36," ","※金額が違います。入力漏れはありませんか？")</f>
        <v xml:space="preserve"> </v>
      </c>
      <c r="X3" s="645"/>
      <c r="Y3" s="645"/>
      <c r="Z3" s="645"/>
      <c r="AA3" s="645"/>
      <c r="AB3" s="645"/>
      <c r="AC3" s="645"/>
      <c r="AD3" s="645"/>
      <c r="AE3" s="645"/>
      <c r="AF3" s="645"/>
      <c r="AG3" s="645"/>
      <c r="AH3" s="645"/>
      <c r="AI3" s="645"/>
      <c r="AJ3" s="645"/>
      <c r="AK3" s="645"/>
      <c r="AL3" s="204"/>
      <c r="AM3" s="204"/>
    </row>
    <row r="4" spans="1:39" ht="7.5" customHeight="1" x14ac:dyDescent="0.4">
      <c r="AL4" s="205"/>
      <c r="AM4" s="205"/>
    </row>
    <row r="5" spans="1:39" ht="18.95" customHeight="1" x14ac:dyDescent="0.4">
      <c r="B5" s="522" t="s">
        <v>2</v>
      </c>
      <c r="C5" s="523"/>
      <c r="D5" s="523"/>
      <c r="E5" s="528"/>
      <c r="F5" s="507"/>
      <c r="G5" s="508"/>
      <c r="H5" s="508"/>
      <c r="I5" s="508"/>
      <c r="J5" s="508"/>
      <c r="K5" s="508"/>
      <c r="L5" s="508"/>
      <c r="M5" s="508"/>
      <c r="N5" s="508"/>
      <c r="O5" s="508"/>
      <c r="P5" s="508"/>
      <c r="Q5" s="508"/>
      <c r="R5" s="509"/>
      <c r="S5" s="198"/>
      <c r="T5" s="522" t="s">
        <v>3</v>
      </c>
      <c r="U5" s="529"/>
      <c r="V5" s="530"/>
      <c r="W5" s="650" t="s">
        <v>194</v>
      </c>
      <c r="X5" s="651"/>
      <c r="Y5" s="651"/>
      <c r="Z5" s="271" t="s">
        <v>4</v>
      </c>
      <c r="AA5" s="661" t="s">
        <v>193</v>
      </c>
      <c r="AB5" s="661"/>
      <c r="AC5" s="662"/>
      <c r="AD5" s="658" t="s">
        <v>77</v>
      </c>
      <c r="AE5" s="659"/>
      <c r="AF5" s="659"/>
      <c r="AG5" s="660"/>
      <c r="AH5" s="283" t="s">
        <v>67</v>
      </c>
      <c r="AI5" s="188">
        <v>0</v>
      </c>
      <c r="AJ5" s="188">
        <v>0</v>
      </c>
      <c r="AK5" s="284">
        <v>0</v>
      </c>
    </row>
    <row r="6" spans="1:39" ht="18.95" customHeight="1" x14ac:dyDescent="0.4">
      <c r="B6" s="522" t="s">
        <v>59</v>
      </c>
      <c r="C6" s="523"/>
      <c r="D6" s="523"/>
      <c r="E6" s="523"/>
      <c r="F6" s="266"/>
      <c r="G6" s="267"/>
      <c r="H6" s="279">
        <v>2</v>
      </c>
      <c r="I6" s="279">
        <v>0</v>
      </c>
      <c r="J6" s="279">
        <v>2</v>
      </c>
      <c r="K6" s="279">
        <v>3</v>
      </c>
      <c r="L6" s="268" t="s">
        <v>6</v>
      </c>
      <c r="M6" s="279">
        <v>1</v>
      </c>
      <c r="N6" s="279">
        <v>1</v>
      </c>
      <c r="O6" s="268" t="s">
        <v>7</v>
      </c>
      <c r="P6" s="279">
        <v>3</v>
      </c>
      <c r="Q6" s="279">
        <v>0</v>
      </c>
      <c r="R6" s="269" t="s">
        <v>8</v>
      </c>
      <c r="S6" s="198"/>
      <c r="T6" s="516" t="s">
        <v>214</v>
      </c>
      <c r="U6" s="517"/>
      <c r="V6" s="518"/>
      <c r="W6" s="531" t="s">
        <v>73</v>
      </c>
      <c r="X6" s="532"/>
      <c r="Y6" s="532"/>
      <c r="Z6" s="532"/>
      <c r="AA6" s="532"/>
      <c r="AB6" s="532"/>
      <c r="AC6" s="532"/>
      <c r="AD6" s="532"/>
      <c r="AE6" s="532"/>
      <c r="AF6" s="532"/>
      <c r="AG6" s="532"/>
      <c r="AH6" s="532"/>
      <c r="AI6" s="532"/>
      <c r="AJ6" s="532"/>
      <c r="AK6" s="533"/>
      <c r="AL6" s="206"/>
      <c r="AM6" s="206"/>
    </row>
    <row r="7" spans="1:39" ht="18.95" customHeight="1" x14ac:dyDescent="0.4">
      <c r="B7" s="524" t="s">
        <v>185</v>
      </c>
      <c r="C7" s="523"/>
      <c r="D7" s="523"/>
      <c r="E7" s="525"/>
      <c r="F7" s="503" t="s">
        <v>189</v>
      </c>
      <c r="G7" s="504"/>
      <c r="H7" s="504"/>
      <c r="I7" s="504"/>
      <c r="J7" s="504"/>
      <c r="K7" s="504"/>
      <c r="L7" s="504"/>
      <c r="M7" s="504"/>
      <c r="N7" s="504"/>
      <c r="O7" s="504"/>
      <c r="P7" s="504"/>
      <c r="Q7" s="504"/>
      <c r="R7" s="505"/>
      <c r="S7" s="198"/>
      <c r="T7" s="519"/>
      <c r="U7" s="520"/>
      <c r="V7" s="521"/>
      <c r="W7" s="534" t="s">
        <v>190</v>
      </c>
      <c r="X7" s="535"/>
      <c r="Y7" s="535"/>
      <c r="Z7" s="535"/>
      <c r="AA7" s="535"/>
      <c r="AB7" s="535"/>
      <c r="AC7" s="535"/>
      <c r="AD7" s="535"/>
      <c r="AE7" s="535"/>
      <c r="AF7" s="535"/>
      <c r="AG7" s="535"/>
      <c r="AH7" s="535"/>
      <c r="AI7" s="535"/>
      <c r="AJ7" s="535"/>
      <c r="AK7" s="536"/>
    </row>
    <row r="8" spans="1:39" ht="9.75" customHeight="1" x14ac:dyDescent="0.25">
      <c r="B8" s="522"/>
      <c r="C8" s="523"/>
      <c r="D8" s="523"/>
      <c r="E8" s="525"/>
      <c r="F8" s="503"/>
      <c r="G8" s="504"/>
      <c r="H8" s="504"/>
      <c r="I8" s="504"/>
      <c r="J8" s="504"/>
      <c r="K8" s="504"/>
      <c r="L8" s="504"/>
      <c r="M8" s="504"/>
      <c r="N8" s="504"/>
      <c r="O8" s="504"/>
      <c r="P8" s="504"/>
      <c r="Q8" s="504"/>
      <c r="R8" s="505"/>
      <c r="S8" s="198"/>
      <c r="T8" s="652" t="s">
        <v>63</v>
      </c>
      <c r="U8" s="653"/>
      <c r="V8" s="654"/>
      <c r="W8" s="655" t="s">
        <v>197</v>
      </c>
      <c r="X8" s="656"/>
      <c r="Y8" s="656"/>
      <c r="Z8" s="656"/>
      <c r="AA8" s="656"/>
      <c r="AB8" s="656"/>
      <c r="AC8" s="656"/>
      <c r="AD8" s="656"/>
      <c r="AE8" s="656"/>
      <c r="AF8" s="656"/>
      <c r="AG8" s="656"/>
      <c r="AH8" s="656"/>
      <c r="AI8" s="656"/>
      <c r="AJ8" s="656"/>
      <c r="AK8" s="657"/>
    </row>
    <row r="9" spans="1:39" ht="9.75" customHeight="1" x14ac:dyDescent="0.4">
      <c r="B9" s="522"/>
      <c r="C9" s="523"/>
      <c r="D9" s="523"/>
      <c r="E9" s="525"/>
      <c r="F9" s="503"/>
      <c r="G9" s="504"/>
      <c r="H9" s="504"/>
      <c r="I9" s="504"/>
      <c r="J9" s="504"/>
      <c r="K9" s="504"/>
      <c r="L9" s="504"/>
      <c r="M9" s="504"/>
      <c r="N9" s="504"/>
      <c r="O9" s="504"/>
      <c r="P9" s="504"/>
      <c r="Q9" s="504"/>
      <c r="R9" s="505"/>
      <c r="S9" s="198"/>
      <c r="T9" s="519" t="s">
        <v>76</v>
      </c>
      <c r="U9" s="520"/>
      <c r="V9" s="521"/>
      <c r="W9" s="510" t="s">
        <v>191</v>
      </c>
      <c r="X9" s="511"/>
      <c r="Y9" s="511"/>
      <c r="Z9" s="511"/>
      <c r="AA9" s="511"/>
      <c r="AB9" s="511"/>
      <c r="AC9" s="511"/>
      <c r="AD9" s="511"/>
      <c r="AE9" s="511"/>
      <c r="AF9" s="511"/>
      <c r="AG9" s="511"/>
      <c r="AH9" s="511"/>
      <c r="AI9" s="511"/>
      <c r="AJ9" s="511"/>
      <c r="AK9" s="512"/>
    </row>
    <row r="10" spans="1:39" ht="18.95" customHeight="1" x14ac:dyDescent="0.4">
      <c r="B10" s="526"/>
      <c r="C10" s="527"/>
      <c r="D10" s="527"/>
      <c r="E10" s="525"/>
      <c r="F10" s="506"/>
      <c r="G10" s="504"/>
      <c r="H10" s="504"/>
      <c r="I10" s="504"/>
      <c r="J10" s="504"/>
      <c r="K10" s="504"/>
      <c r="L10" s="504"/>
      <c r="M10" s="504"/>
      <c r="N10" s="504"/>
      <c r="O10" s="504"/>
      <c r="P10" s="504"/>
      <c r="Q10" s="504"/>
      <c r="R10" s="505"/>
      <c r="S10" s="198"/>
      <c r="T10" s="519"/>
      <c r="U10" s="520"/>
      <c r="V10" s="521"/>
      <c r="W10" s="510"/>
      <c r="X10" s="511"/>
      <c r="Y10" s="511"/>
      <c r="Z10" s="511"/>
      <c r="AA10" s="511"/>
      <c r="AB10" s="511"/>
      <c r="AC10" s="511"/>
      <c r="AD10" s="511"/>
      <c r="AE10" s="511"/>
      <c r="AF10" s="511"/>
      <c r="AG10" s="511"/>
      <c r="AH10" s="511"/>
      <c r="AI10" s="511"/>
      <c r="AJ10" s="511"/>
      <c r="AK10" s="512"/>
    </row>
    <row r="11" spans="1:39" ht="18.95" customHeight="1" x14ac:dyDescent="0.4">
      <c r="B11" s="516" t="s">
        <v>12</v>
      </c>
      <c r="C11" s="595"/>
      <c r="D11" s="595"/>
      <c r="E11" s="596"/>
      <c r="F11" s="256"/>
      <c r="G11" s="256"/>
      <c r="H11" s="256"/>
      <c r="I11" s="256"/>
      <c r="J11" s="256"/>
      <c r="K11" s="256"/>
      <c r="L11" s="255"/>
      <c r="M11" s="256"/>
      <c r="N11" s="256"/>
      <c r="O11" s="256"/>
      <c r="P11" s="256"/>
      <c r="Q11" s="256"/>
      <c r="R11" s="256"/>
      <c r="S11" s="198"/>
      <c r="T11" s="272"/>
      <c r="U11" s="198"/>
      <c r="V11" s="207"/>
      <c r="W11" s="534" t="s">
        <v>192</v>
      </c>
      <c r="X11" s="535"/>
      <c r="Y11" s="535"/>
      <c r="Z11" s="535"/>
      <c r="AA11" s="535"/>
      <c r="AB11" s="535"/>
      <c r="AC11" s="535"/>
      <c r="AD11" s="535"/>
      <c r="AE11" s="535"/>
      <c r="AF11" s="535"/>
      <c r="AG11" s="535"/>
      <c r="AH11" s="535"/>
      <c r="AI11" s="535"/>
      <c r="AJ11" s="273" t="s">
        <v>11</v>
      </c>
      <c r="AK11" s="274"/>
      <c r="AL11" s="208"/>
      <c r="AM11" s="208"/>
    </row>
    <row r="12" spans="1:39" ht="18.75" customHeight="1" x14ac:dyDescent="0.4">
      <c r="B12" s="601" t="s">
        <v>72</v>
      </c>
      <c r="C12" s="602"/>
      <c r="D12" s="281">
        <v>2</v>
      </c>
      <c r="E12" s="281">
        <v>3</v>
      </c>
      <c r="F12" s="270" t="s">
        <v>4</v>
      </c>
      <c r="G12" s="281" t="s">
        <v>184</v>
      </c>
      <c r="H12" s="281">
        <v>1</v>
      </c>
      <c r="I12" s="281">
        <v>2</v>
      </c>
      <c r="J12" s="281">
        <v>3</v>
      </c>
      <c r="K12" s="282">
        <v>4</v>
      </c>
      <c r="L12" s="1447"/>
      <c r="M12" s="1448"/>
      <c r="N12" s="1448"/>
      <c r="O12" s="1448"/>
      <c r="P12" s="1448"/>
      <c r="Q12" s="1448"/>
      <c r="R12" s="1448"/>
      <c r="S12" s="198"/>
      <c r="T12" s="597" t="s">
        <v>13</v>
      </c>
      <c r="U12" s="598"/>
      <c r="V12" s="599"/>
      <c r="W12" s="607" t="s">
        <v>46</v>
      </c>
      <c r="X12" s="603"/>
      <c r="Y12" s="603"/>
      <c r="Z12" s="275" t="s">
        <v>4</v>
      </c>
      <c r="AA12" s="600" t="s">
        <v>193</v>
      </c>
      <c r="AB12" s="600"/>
      <c r="AC12" s="275" t="s">
        <v>4</v>
      </c>
      <c r="AD12" s="603" t="s">
        <v>193</v>
      </c>
      <c r="AE12" s="603"/>
      <c r="AF12" s="603"/>
      <c r="AG12" s="276"/>
      <c r="AH12" s="276"/>
      <c r="AI12" s="276"/>
      <c r="AJ12" s="276"/>
      <c r="AK12" s="277"/>
      <c r="AL12" s="208"/>
      <c r="AM12" s="208"/>
    </row>
    <row r="13" spans="1:39" ht="4.5" customHeight="1" thickBot="1" x14ac:dyDescent="0.45">
      <c r="B13" s="198"/>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row>
    <row r="14" spans="1:39" ht="26.25" customHeight="1" thickTop="1" thickBot="1" x14ac:dyDescent="0.45">
      <c r="S14" s="198"/>
      <c r="T14" s="513" t="s">
        <v>84</v>
      </c>
      <c r="U14" s="514"/>
      <c r="V14" s="514"/>
      <c r="W14" s="515"/>
      <c r="X14" s="499" t="s">
        <v>31</v>
      </c>
      <c r="Y14" s="182">
        <v>1</v>
      </c>
      <c r="Z14" s="183">
        <v>2</v>
      </c>
      <c r="AA14" s="184">
        <v>3</v>
      </c>
      <c r="AB14" s="184">
        <v>4</v>
      </c>
      <c r="AC14" s="185">
        <v>5</v>
      </c>
      <c r="AD14" s="186">
        <v>6</v>
      </c>
      <c r="AE14" s="184">
        <v>7</v>
      </c>
      <c r="AF14" s="184">
        <v>8</v>
      </c>
      <c r="AG14" s="182">
        <v>9</v>
      </c>
      <c r="AH14" s="183">
        <v>0</v>
      </c>
      <c r="AI14" s="184">
        <v>1</v>
      </c>
      <c r="AJ14" s="184">
        <v>2</v>
      </c>
      <c r="AK14" s="187">
        <v>3</v>
      </c>
    </row>
    <row r="15" spans="1:39" ht="4.5" customHeight="1" thickTop="1" thickBot="1" x14ac:dyDescent="0.45">
      <c r="S15" s="198"/>
      <c r="T15" s="209"/>
      <c r="U15" s="209"/>
      <c r="V15" s="209"/>
      <c r="W15" s="210"/>
      <c r="X15" s="209"/>
      <c r="Y15" s="198"/>
      <c r="Z15" s="198"/>
      <c r="AA15" s="198"/>
      <c r="AB15" s="198"/>
      <c r="AC15" s="198"/>
      <c r="AD15" s="198"/>
      <c r="AE15" s="198"/>
      <c r="AF15" s="198"/>
      <c r="AG15" s="198"/>
      <c r="AH15" s="198"/>
      <c r="AI15" s="198"/>
      <c r="AJ15" s="198"/>
      <c r="AK15" s="198"/>
    </row>
    <row r="16" spans="1:39" ht="18.75" customHeight="1" thickTop="1" x14ac:dyDescent="0.4">
      <c r="B16" s="614" t="s">
        <v>14</v>
      </c>
      <c r="C16" s="615"/>
      <c r="D16" s="615"/>
      <c r="E16" s="615"/>
      <c r="F16" s="615"/>
      <c r="G16" s="616"/>
      <c r="H16" s="620">
        <f>+J36</f>
        <v>1435000</v>
      </c>
      <c r="I16" s="621"/>
      <c r="J16" s="621"/>
      <c r="K16" s="621"/>
      <c r="L16" s="621"/>
      <c r="M16" s="621"/>
      <c r="N16" s="621"/>
      <c r="O16" s="621"/>
      <c r="P16" s="621"/>
      <c r="Q16" s="621"/>
      <c r="R16" s="622"/>
      <c r="S16" s="198"/>
      <c r="T16" s="501" t="s">
        <v>54</v>
      </c>
      <c r="U16" s="502"/>
      <c r="V16" s="502"/>
      <c r="W16" s="502"/>
      <c r="X16" s="502"/>
      <c r="Y16" s="502"/>
      <c r="Z16" s="626" t="s">
        <v>216</v>
      </c>
      <c r="AA16" s="626"/>
      <c r="AB16" s="626"/>
      <c r="AC16" s="278"/>
      <c r="AD16" s="608" t="s">
        <v>38</v>
      </c>
      <c r="AE16" s="609"/>
      <c r="AF16" s="609"/>
      <c r="AG16" s="610"/>
      <c r="AH16" s="283">
        <v>0</v>
      </c>
      <c r="AI16" s="188">
        <v>1</v>
      </c>
      <c r="AJ16" s="188">
        <v>2</v>
      </c>
      <c r="AK16" s="284">
        <v>3</v>
      </c>
    </row>
    <row r="17" spans="1:39" ht="18.75" customHeight="1" thickBot="1" x14ac:dyDescent="0.45">
      <c r="B17" s="617"/>
      <c r="C17" s="618"/>
      <c r="D17" s="618"/>
      <c r="E17" s="618"/>
      <c r="F17" s="618"/>
      <c r="G17" s="619"/>
      <c r="H17" s="623"/>
      <c r="I17" s="624"/>
      <c r="J17" s="624"/>
      <c r="K17" s="624"/>
      <c r="L17" s="624"/>
      <c r="M17" s="624"/>
      <c r="N17" s="624"/>
      <c r="O17" s="624"/>
      <c r="P17" s="624"/>
      <c r="Q17" s="624"/>
      <c r="R17" s="625"/>
      <c r="T17" s="501" t="s">
        <v>52</v>
      </c>
      <c r="U17" s="502"/>
      <c r="V17" s="502"/>
      <c r="W17" s="502"/>
      <c r="X17" s="502"/>
      <c r="Y17" s="502"/>
      <c r="Z17" s="626" t="s">
        <v>217</v>
      </c>
      <c r="AA17" s="626"/>
      <c r="AB17" s="626"/>
      <c r="AC17" s="211"/>
      <c r="AD17" s="627" t="s">
        <v>37</v>
      </c>
      <c r="AE17" s="628"/>
      <c r="AF17" s="628"/>
      <c r="AG17" s="629"/>
      <c r="AH17" s="212"/>
      <c r="AI17" s="188">
        <v>9</v>
      </c>
      <c r="AJ17" s="188">
        <v>9</v>
      </c>
      <c r="AK17" s="284">
        <v>9</v>
      </c>
    </row>
    <row r="18" spans="1:39" ht="18.75" customHeight="1" thickTop="1" x14ac:dyDescent="0.35">
      <c r="F18" s="604" t="s">
        <v>66</v>
      </c>
      <c r="G18" s="604"/>
      <c r="H18" s="604"/>
      <c r="I18" s="604"/>
      <c r="J18" s="604"/>
      <c r="K18" s="604"/>
      <c r="L18" s="605" t="s">
        <v>61</v>
      </c>
      <c r="M18" s="605"/>
      <c r="N18" s="605"/>
      <c r="O18" s="605"/>
      <c r="P18" s="606">
        <v>2</v>
      </c>
      <c r="Q18" s="606"/>
      <c r="R18" s="214" t="s">
        <v>50</v>
      </c>
      <c r="T18" s="522" t="s">
        <v>33</v>
      </c>
      <c r="U18" s="529"/>
      <c r="V18" s="530"/>
      <c r="W18" s="649" t="s">
        <v>215</v>
      </c>
      <c r="X18" s="626"/>
      <c r="Y18" s="626"/>
      <c r="Z18" s="529" t="s">
        <v>34</v>
      </c>
      <c r="AA18" s="530"/>
      <c r="AB18" s="630" t="s">
        <v>32</v>
      </c>
      <c r="AC18" s="628"/>
      <c r="AD18" s="629"/>
      <c r="AE18" s="280">
        <v>1</v>
      </c>
      <c r="AF18" s="281">
        <v>2</v>
      </c>
      <c r="AG18" s="281">
        <v>3</v>
      </c>
      <c r="AH18" s="281">
        <v>4</v>
      </c>
      <c r="AI18" s="281">
        <v>5</v>
      </c>
      <c r="AJ18" s="281">
        <v>6</v>
      </c>
      <c r="AK18" s="285">
        <v>7</v>
      </c>
    </row>
    <row r="19" spans="1:39" ht="6.75" customHeight="1" x14ac:dyDescent="0.4">
      <c r="AK19" s="198"/>
    </row>
    <row r="20" spans="1:39" ht="18.95" customHeight="1" x14ac:dyDescent="0.4">
      <c r="B20" s="254" t="s">
        <v>15</v>
      </c>
      <c r="C20" s="663" t="s">
        <v>16</v>
      </c>
      <c r="D20" s="664"/>
      <c r="E20" s="664"/>
      <c r="F20" s="590" t="s">
        <v>41</v>
      </c>
      <c r="G20" s="591"/>
      <c r="H20" s="591"/>
      <c r="I20" s="591"/>
      <c r="J20" s="591"/>
      <c r="K20" s="591"/>
      <c r="L20" s="591"/>
      <c r="M20" s="591"/>
      <c r="N20" s="591"/>
      <c r="O20" s="591"/>
      <c r="P20" s="591"/>
      <c r="Q20" s="591"/>
      <c r="R20" s="522" t="s">
        <v>17</v>
      </c>
      <c r="S20" s="529"/>
      <c r="T20" s="530"/>
      <c r="U20" s="592" t="s">
        <v>18</v>
      </c>
      <c r="V20" s="593"/>
      <c r="W20" s="611" t="s">
        <v>198</v>
      </c>
      <c r="X20" s="612"/>
      <c r="Y20" s="612"/>
      <c r="Z20" s="612"/>
      <c r="AA20" s="613"/>
      <c r="AB20" s="592" t="s">
        <v>199</v>
      </c>
      <c r="AC20" s="593"/>
      <c r="AD20" s="593"/>
      <c r="AE20" s="593"/>
      <c r="AF20" s="593"/>
      <c r="AG20" s="594"/>
      <c r="AH20" s="522" t="s">
        <v>21</v>
      </c>
      <c r="AI20" s="529"/>
      <c r="AJ20" s="529"/>
      <c r="AK20" s="530"/>
      <c r="AL20" s="195"/>
      <c r="AM20" s="195"/>
    </row>
    <row r="21" spans="1:39" ht="24" customHeight="1" x14ac:dyDescent="0.4">
      <c r="B21" s="254">
        <v>1</v>
      </c>
      <c r="C21" s="540">
        <v>45200</v>
      </c>
      <c r="D21" s="541"/>
      <c r="E21" s="542"/>
      <c r="F21" s="543" t="s">
        <v>195</v>
      </c>
      <c r="G21" s="543"/>
      <c r="H21" s="543"/>
      <c r="I21" s="543"/>
      <c r="J21" s="543"/>
      <c r="K21" s="543"/>
      <c r="L21" s="543"/>
      <c r="M21" s="543"/>
      <c r="N21" s="543"/>
      <c r="O21" s="543"/>
      <c r="P21" s="543"/>
      <c r="Q21" s="543"/>
      <c r="R21" s="549">
        <v>1</v>
      </c>
      <c r="S21" s="550"/>
      <c r="T21" s="551"/>
      <c r="U21" s="588" t="s">
        <v>51</v>
      </c>
      <c r="V21" s="588"/>
      <c r="W21" s="544">
        <v>550000</v>
      </c>
      <c r="X21" s="545"/>
      <c r="Y21" s="545"/>
      <c r="Z21" s="545"/>
      <c r="AA21" s="546"/>
      <c r="AB21" s="547">
        <f>IFERROR(IF($L$38="四捨五入",ROUND(R21*W21,0),IF($L$38="切り上げ",ROUNDUP(R21*W21,0),IF($L$38="切り捨て",ROUNDDOWN(R21*W21,0),""))),"")</f>
        <v>550000</v>
      </c>
      <c r="AC21" s="537"/>
      <c r="AD21" s="537"/>
      <c r="AE21" s="537"/>
      <c r="AF21" s="537"/>
      <c r="AG21" s="548"/>
      <c r="AH21" s="646">
        <v>0.1</v>
      </c>
      <c r="AI21" s="647"/>
      <c r="AJ21" s="647"/>
      <c r="AK21" s="648"/>
      <c r="AL21" s="215"/>
      <c r="AM21" s="215"/>
    </row>
    <row r="22" spans="1:39" ht="24" customHeight="1" x14ac:dyDescent="0.4">
      <c r="B22" s="254">
        <v>2</v>
      </c>
      <c r="C22" s="540">
        <v>45208</v>
      </c>
      <c r="D22" s="541"/>
      <c r="E22" s="542"/>
      <c r="F22" s="543" t="s">
        <v>196</v>
      </c>
      <c r="G22" s="543"/>
      <c r="H22" s="543"/>
      <c r="I22" s="543"/>
      <c r="J22" s="543"/>
      <c r="K22" s="543"/>
      <c r="L22" s="543"/>
      <c r="M22" s="543"/>
      <c r="N22" s="543"/>
      <c r="O22" s="543"/>
      <c r="P22" s="543"/>
      <c r="Q22" s="543"/>
      <c r="R22" s="549">
        <v>1</v>
      </c>
      <c r="S22" s="550"/>
      <c r="T22" s="551"/>
      <c r="U22" s="588" t="s">
        <v>51</v>
      </c>
      <c r="V22" s="588"/>
      <c r="W22" s="544">
        <v>880000</v>
      </c>
      <c r="X22" s="545"/>
      <c r="Y22" s="545"/>
      <c r="Z22" s="545"/>
      <c r="AA22" s="546"/>
      <c r="AB22" s="547">
        <f t="shared" ref="AB22:AB29" si="0">IFERROR(IF($L$38="四捨五入",ROUND(R22*W22,0),IF($L$38="切り上げ",ROUNDUP(R22*W22,0),IF($L$38="切り捨て",ROUNDDOWN(R22*W22,0),""))),"")</f>
        <v>880000</v>
      </c>
      <c r="AC22" s="537"/>
      <c r="AD22" s="537"/>
      <c r="AE22" s="537"/>
      <c r="AF22" s="537"/>
      <c r="AG22" s="548"/>
      <c r="AH22" s="646" t="s">
        <v>35</v>
      </c>
      <c r="AI22" s="647"/>
      <c r="AJ22" s="647"/>
      <c r="AK22" s="648"/>
      <c r="AL22" s="215"/>
      <c r="AM22" s="215"/>
    </row>
    <row r="23" spans="1:39" ht="24" customHeight="1" x14ac:dyDescent="0.4">
      <c r="B23" s="254">
        <v>3</v>
      </c>
      <c r="C23" s="540">
        <v>45209</v>
      </c>
      <c r="D23" s="541"/>
      <c r="E23" s="542"/>
      <c r="F23" s="543" t="s">
        <v>82</v>
      </c>
      <c r="G23" s="543"/>
      <c r="H23" s="543"/>
      <c r="I23" s="543"/>
      <c r="J23" s="543"/>
      <c r="K23" s="543"/>
      <c r="L23" s="543"/>
      <c r="M23" s="543"/>
      <c r="N23" s="543"/>
      <c r="O23" s="543"/>
      <c r="P23" s="543"/>
      <c r="Q23" s="543"/>
      <c r="R23" s="549">
        <v>1</v>
      </c>
      <c r="S23" s="550"/>
      <c r="T23" s="551"/>
      <c r="U23" s="588" t="s">
        <v>50</v>
      </c>
      <c r="V23" s="588"/>
      <c r="W23" s="544">
        <v>5000</v>
      </c>
      <c r="X23" s="545"/>
      <c r="Y23" s="545"/>
      <c r="Z23" s="545"/>
      <c r="AA23" s="546"/>
      <c r="AB23" s="547">
        <f t="shared" si="0"/>
        <v>5000</v>
      </c>
      <c r="AC23" s="537"/>
      <c r="AD23" s="537"/>
      <c r="AE23" s="537"/>
      <c r="AF23" s="537"/>
      <c r="AG23" s="548"/>
      <c r="AH23" s="646" t="s">
        <v>36</v>
      </c>
      <c r="AI23" s="647"/>
      <c r="AJ23" s="647"/>
      <c r="AK23" s="648"/>
      <c r="AL23" s="215"/>
      <c r="AM23" s="215"/>
    </row>
    <row r="24" spans="1:39" ht="24" customHeight="1" x14ac:dyDescent="0.4">
      <c r="B24" s="254">
        <v>4</v>
      </c>
      <c r="C24" s="540"/>
      <c r="D24" s="541"/>
      <c r="E24" s="542"/>
      <c r="F24" s="543"/>
      <c r="G24" s="543"/>
      <c r="H24" s="543"/>
      <c r="I24" s="543"/>
      <c r="J24" s="543"/>
      <c r="K24" s="543"/>
      <c r="L24" s="543"/>
      <c r="M24" s="543"/>
      <c r="N24" s="543"/>
      <c r="O24" s="543"/>
      <c r="P24" s="543"/>
      <c r="Q24" s="543"/>
      <c r="R24" s="549"/>
      <c r="S24" s="550"/>
      <c r="T24" s="551"/>
      <c r="U24" s="588"/>
      <c r="V24" s="588"/>
      <c r="W24" s="544"/>
      <c r="X24" s="545"/>
      <c r="Y24" s="545"/>
      <c r="Z24" s="545"/>
      <c r="AA24" s="546"/>
      <c r="AB24" s="547">
        <f t="shared" si="0"/>
        <v>0</v>
      </c>
      <c r="AC24" s="537"/>
      <c r="AD24" s="537"/>
      <c r="AE24" s="537"/>
      <c r="AF24" s="537"/>
      <c r="AG24" s="548"/>
      <c r="AH24" s="646"/>
      <c r="AI24" s="647"/>
      <c r="AJ24" s="647"/>
      <c r="AK24" s="648"/>
      <c r="AL24" s="215"/>
      <c r="AM24" s="215"/>
    </row>
    <row r="25" spans="1:39" ht="24" customHeight="1" x14ac:dyDescent="0.4">
      <c r="B25" s="254">
        <v>5</v>
      </c>
      <c r="C25" s="540"/>
      <c r="D25" s="541"/>
      <c r="E25" s="542"/>
      <c r="F25" s="543"/>
      <c r="G25" s="543"/>
      <c r="H25" s="543"/>
      <c r="I25" s="543"/>
      <c r="J25" s="543"/>
      <c r="K25" s="543"/>
      <c r="L25" s="543"/>
      <c r="M25" s="543"/>
      <c r="N25" s="543"/>
      <c r="O25" s="543"/>
      <c r="P25" s="543"/>
      <c r="Q25" s="543"/>
      <c r="R25" s="549"/>
      <c r="S25" s="550"/>
      <c r="T25" s="551"/>
      <c r="U25" s="588"/>
      <c r="V25" s="588"/>
      <c r="W25" s="544"/>
      <c r="X25" s="545"/>
      <c r="Y25" s="545"/>
      <c r="Z25" s="545"/>
      <c r="AA25" s="546"/>
      <c r="AB25" s="547">
        <f t="shared" si="0"/>
        <v>0</v>
      </c>
      <c r="AC25" s="537"/>
      <c r="AD25" s="537"/>
      <c r="AE25" s="537"/>
      <c r="AF25" s="537"/>
      <c r="AG25" s="548"/>
      <c r="AH25" s="646"/>
      <c r="AI25" s="647"/>
      <c r="AJ25" s="647"/>
      <c r="AK25" s="648"/>
      <c r="AL25" s="215"/>
      <c r="AM25" s="215"/>
    </row>
    <row r="26" spans="1:39" ht="24" customHeight="1" x14ac:dyDescent="0.4">
      <c r="B26" s="254">
        <v>6</v>
      </c>
      <c r="C26" s="540"/>
      <c r="D26" s="541"/>
      <c r="E26" s="542"/>
      <c r="F26" s="543"/>
      <c r="G26" s="543"/>
      <c r="H26" s="543"/>
      <c r="I26" s="543"/>
      <c r="J26" s="543"/>
      <c r="K26" s="543"/>
      <c r="L26" s="543"/>
      <c r="M26" s="543"/>
      <c r="N26" s="543"/>
      <c r="O26" s="543"/>
      <c r="P26" s="543"/>
      <c r="Q26" s="543"/>
      <c r="R26" s="549"/>
      <c r="S26" s="550"/>
      <c r="T26" s="551"/>
      <c r="U26" s="588"/>
      <c r="V26" s="588"/>
      <c r="W26" s="544"/>
      <c r="X26" s="545"/>
      <c r="Y26" s="545"/>
      <c r="Z26" s="545"/>
      <c r="AA26" s="546"/>
      <c r="AB26" s="547">
        <f t="shared" si="0"/>
        <v>0</v>
      </c>
      <c r="AC26" s="537"/>
      <c r="AD26" s="537"/>
      <c r="AE26" s="537"/>
      <c r="AF26" s="537"/>
      <c r="AG26" s="548"/>
      <c r="AH26" s="646"/>
      <c r="AI26" s="647"/>
      <c r="AJ26" s="647"/>
      <c r="AK26" s="648"/>
      <c r="AL26" s="215"/>
      <c r="AM26" s="215"/>
    </row>
    <row r="27" spans="1:39" ht="24" customHeight="1" x14ac:dyDescent="0.4">
      <c r="B27" s="254">
        <v>7</v>
      </c>
      <c r="C27" s="540"/>
      <c r="D27" s="541"/>
      <c r="E27" s="542"/>
      <c r="F27" s="543"/>
      <c r="G27" s="543"/>
      <c r="H27" s="543"/>
      <c r="I27" s="543"/>
      <c r="J27" s="543"/>
      <c r="K27" s="543"/>
      <c r="L27" s="543"/>
      <c r="M27" s="543"/>
      <c r="N27" s="543"/>
      <c r="O27" s="543"/>
      <c r="P27" s="543"/>
      <c r="Q27" s="543"/>
      <c r="R27" s="549"/>
      <c r="S27" s="550"/>
      <c r="T27" s="551"/>
      <c r="U27" s="588"/>
      <c r="V27" s="588"/>
      <c r="W27" s="544"/>
      <c r="X27" s="545"/>
      <c r="Y27" s="545"/>
      <c r="Z27" s="545"/>
      <c r="AA27" s="546"/>
      <c r="AB27" s="547">
        <f t="shared" si="0"/>
        <v>0</v>
      </c>
      <c r="AC27" s="537"/>
      <c r="AD27" s="537"/>
      <c r="AE27" s="537"/>
      <c r="AF27" s="537"/>
      <c r="AG27" s="548"/>
      <c r="AH27" s="646"/>
      <c r="AI27" s="647"/>
      <c r="AJ27" s="647"/>
      <c r="AK27" s="648"/>
      <c r="AL27" s="215"/>
      <c r="AM27" s="215"/>
    </row>
    <row r="28" spans="1:39" ht="24" customHeight="1" x14ac:dyDescent="0.4">
      <c r="B28" s="254">
        <v>8</v>
      </c>
      <c r="C28" s="540"/>
      <c r="D28" s="541"/>
      <c r="E28" s="542"/>
      <c r="F28" s="543"/>
      <c r="G28" s="543"/>
      <c r="H28" s="543"/>
      <c r="I28" s="543"/>
      <c r="J28" s="543"/>
      <c r="K28" s="543"/>
      <c r="L28" s="543"/>
      <c r="M28" s="543"/>
      <c r="N28" s="543"/>
      <c r="O28" s="543"/>
      <c r="P28" s="543"/>
      <c r="Q28" s="543"/>
      <c r="R28" s="549"/>
      <c r="S28" s="550"/>
      <c r="T28" s="551"/>
      <c r="U28" s="588"/>
      <c r="V28" s="588"/>
      <c r="W28" s="544"/>
      <c r="X28" s="545"/>
      <c r="Y28" s="545"/>
      <c r="Z28" s="545"/>
      <c r="AA28" s="546"/>
      <c r="AB28" s="547">
        <f t="shared" si="0"/>
        <v>0</v>
      </c>
      <c r="AC28" s="537"/>
      <c r="AD28" s="537"/>
      <c r="AE28" s="537"/>
      <c r="AF28" s="537"/>
      <c r="AG28" s="548"/>
      <c r="AH28" s="646"/>
      <c r="AI28" s="647"/>
      <c r="AJ28" s="647"/>
      <c r="AK28" s="648"/>
      <c r="AL28" s="215"/>
      <c r="AM28" s="215"/>
    </row>
    <row r="29" spans="1:39" ht="24" customHeight="1" x14ac:dyDescent="0.4">
      <c r="B29" s="254">
        <v>9</v>
      </c>
      <c r="C29" s="540"/>
      <c r="D29" s="541"/>
      <c r="E29" s="542"/>
      <c r="F29" s="543"/>
      <c r="G29" s="543"/>
      <c r="H29" s="543"/>
      <c r="I29" s="543"/>
      <c r="J29" s="543"/>
      <c r="K29" s="543"/>
      <c r="L29" s="543"/>
      <c r="M29" s="543"/>
      <c r="N29" s="543"/>
      <c r="O29" s="543"/>
      <c r="P29" s="543"/>
      <c r="Q29" s="543"/>
      <c r="R29" s="549"/>
      <c r="S29" s="550"/>
      <c r="T29" s="551"/>
      <c r="U29" s="552"/>
      <c r="V29" s="553"/>
      <c r="W29" s="544"/>
      <c r="X29" s="545"/>
      <c r="Y29" s="545"/>
      <c r="Z29" s="545"/>
      <c r="AA29" s="546"/>
      <c r="AB29" s="547">
        <f t="shared" si="0"/>
        <v>0</v>
      </c>
      <c r="AC29" s="537"/>
      <c r="AD29" s="537"/>
      <c r="AE29" s="537"/>
      <c r="AF29" s="537"/>
      <c r="AG29" s="548"/>
      <c r="AH29" s="646"/>
      <c r="AI29" s="647"/>
      <c r="AJ29" s="647"/>
      <c r="AK29" s="648"/>
      <c r="AL29" s="215"/>
      <c r="AM29" s="215"/>
    </row>
    <row r="30" spans="1:39" ht="10.5" customHeight="1" x14ac:dyDescent="0.4">
      <c r="B30" s="209"/>
      <c r="C30" s="216"/>
      <c r="D30" s="217"/>
      <c r="E30" s="217"/>
      <c r="F30" s="218"/>
      <c r="G30" s="218"/>
      <c r="H30" s="218"/>
      <c r="I30" s="218"/>
      <c r="J30" s="218"/>
      <c r="K30" s="218"/>
      <c r="L30" s="218"/>
      <c r="M30" s="218"/>
      <c r="N30" s="218"/>
      <c r="O30" s="218"/>
      <c r="P30" s="218"/>
      <c r="Q30" s="218"/>
      <c r="R30" s="219"/>
      <c r="S30" s="220"/>
      <c r="T30" s="220"/>
      <c r="U30" s="221"/>
      <c r="V30" s="222"/>
      <c r="W30" s="516" t="s">
        <v>121</v>
      </c>
      <c r="X30" s="517"/>
      <c r="Y30" s="517"/>
      <c r="Z30" s="517"/>
      <c r="AA30" s="518"/>
      <c r="AB30" s="633">
        <f>SUM(AB21:AG29)</f>
        <v>1435000</v>
      </c>
      <c r="AC30" s="634"/>
      <c r="AD30" s="634"/>
      <c r="AE30" s="634"/>
      <c r="AF30" s="634"/>
      <c r="AG30" s="635"/>
      <c r="AH30" s="223"/>
      <c r="AI30" s="223"/>
      <c r="AJ30" s="223"/>
      <c r="AK30" s="223"/>
      <c r="AL30" s="215"/>
      <c r="AM30" s="215"/>
    </row>
    <row r="31" spans="1:39" ht="15" customHeight="1" x14ac:dyDescent="0.35">
      <c r="A31" s="224"/>
      <c r="B31" s="198"/>
      <c r="C31" s="639" t="s">
        <v>165</v>
      </c>
      <c r="D31" s="640"/>
      <c r="E31" s="640"/>
      <c r="F31" s="640"/>
      <c r="G31" s="640"/>
      <c r="H31" s="640"/>
      <c r="I31" s="640"/>
      <c r="J31" s="640"/>
      <c r="K31" s="640"/>
      <c r="L31" s="640"/>
      <c r="M31" s="640"/>
      <c r="N31" s="640"/>
      <c r="O31" s="641"/>
      <c r="P31" s="198"/>
      <c r="Q31" s="198"/>
      <c r="R31" s="198"/>
      <c r="S31" s="198"/>
      <c r="T31" s="198"/>
      <c r="U31" s="198"/>
      <c r="V31" s="198"/>
      <c r="W31" s="554"/>
      <c r="X31" s="555"/>
      <c r="Y31" s="555"/>
      <c r="Z31" s="555"/>
      <c r="AA31" s="556"/>
      <c r="AB31" s="636"/>
      <c r="AC31" s="637"/>
      <c r="AD31" s="637"/>
      <c r="AE31" s="637"/>
      <c r="AF31" s="637"/>
      <c r="AG31" s="638"/>
      <c r="AH31" s="589"/>
      <c r="AI31" s="589"/>
      <c r="AJ31" s="589"/>
      <c r="AK31" s="198"/>
      <c r="AL31" s="226"/>
      <c r="AM31" s="226"/>
    </row>
    <row r="32" spans="1:39" ht="10.5" customHeight="1" x14ac:dyDescent="0.35">
      <c r="A32" s="224"/>
      <c r="B32" s="198"/>
      <c r="C32" s="642"/>
      <c r="D32" s="643"/>
      <c r="E32" s="643"/>
      <c r="F32" s="643"/>
      <c r="G32" s="643"/>
      <c r="H32" s="643"/>
      <c r="I32" s="643"/>
      <c r="J32" s="643"/>
      <c r="K32" s="643"/>
      <c r="L32" s="643"/>
      <c r="M32" s="643"/>
      <c r="N32" s="643"/>
      <c r="O32" s="644"/>
      <c r="P32" s="198"/>
      <c r="Q32" s="198"/>
      <c r="R32" s="198"/>
      <c r="S32" s="198"/>
      <c r="T32" s="198"/>
      <c r="U32" s="198"/>
      <c r="V32" s="198"/>
      <c r="W32" s="198"/>
      <c r="X32" s="520"/>
      <c r="Y32" s="520"/>
      <c r="Z32" s="520"/>
      <c r="AA32" s="520"/>
      <c r="AB32" s="520"/>
      <c r="AC32" s="520"/>
      <c r="AD32" s="520"/>
      <c r="AE32" s="520"/>
      <c r="AF32" s="520"/>
      <c r="AG32" s="520"/>
      <c r="AH32" s="227"/>
      <c r="AI32" s="228"/>
      <c r="AJ32" s="228"/>
      <c r="AK32" s="198"/>
      <c r="AL32" s="229"/>
      <c r="AM32" s="229"/>
    </row>
    <row r="33" spans="2:39" ht="24" customHeight="1" x14ac:dyDescent="0.4">
      <c r="B33" s="198"/>
      <c r="C33" s="232" t="s">
        <v>22</v>
      </c>
      <c r="D33" s="563">
        <v>0.1</v>
      </c>
      <c r="E33" s="564"/>
      <c r="F33" s="564"/>
      <c r="G33" s="230"/>
      <c r="H33" s="231" t="s">
        <v>23</v>
      </c>
      <c r="I33" s="230"/>
      <c r="J33" s="537">
        <f>+IF(D33="","",SUMIF(AH21:AK29,D33,AB21:AG29))</f>
        <v>550000</v>
      </c>
      <c r="K33" s="537"/>
      <c r="L33" s="537"/>
      <c r="M33" s="537"/>
      <c r="N33" s="537"/>
      <c r="O33" s="548"/>
      <c r="P33" s="565" t="s">
        <v>24</v>
      </c>
      <c r="Q33" s="566"/>
      <c r="R33" s="566"/>
      <c r="S33" s="567"/>
      <c r="T33" s="567"/>
      <c r="U33" s="567"/>
      <c r="V33" s="567"/>
      <c r="W33" s="567"/>
      <c r="X33" s="568"/>
      <c r="Y33" s="587" t="s">
        <v>201</v>
      </c>
      <c r="Z33" s="566"/>
      <c r="AA33" s="566"/>
      <c r="AB33" s="537">
        <f>IFERROR(+J33-S33,"")</f>
        <v>550000</v>
      </c>
      <c r="AC33" s="538"/>
      <c r="AD33" s="538"/>
      <c r="AE33" s="538"/>
      <c r="AF33" s="538"/>
      <c r="AG33" s="539"/>
      <c r="AH33" s="198"/>
      <c r="AI33" s="228"/>
      <c r="AJ33" s="228"/>
      <c r="AK33" s="198"/>
      <c r="AL33" s="229"/>
      <c r="AM33" s="229"/>
    </row>
    <row r="34" spans="2:39" ht="24" customHeight="1" x14ac:dyDescent="0.4">
      <c r="B34" s="198"/>
      <c r="C34" s="232" t="s">
        <v>22</v>
      </c>
      <c r="D34" s="563" t="s">
        <v>35</v>
      </c>
      <c r="E34" s="564"/>
      <c r="F34" s="564"/>
      <c r="G34" s="230"/>
      <c r="H34" s="231" t="s">
        <v>23</v>
      </c>
      <c r="I34" s="230"/>
      <c r="J34" s="537">
        <f>+IF(D34="","",SUMIF(AH21:AK29,D34,AB21:AG29))</f>
        <v>880000</v>
      </c>
      <c r="K34" s="537"/>
      <c r="L34" s="537"/>
      <c r="M34" s="537"/>
      <c r="N34" s="537"/>
      <c r="O34" s="548"/>
      <c r="P34" s="565" t="s">
        <v>24</v>
      </c>
      <c r="Q34" s="566"/>
      <c r="R34" s="566"/>
      <c r="S34" s="567"/>
      <c r="T34" s="567"/>
      <c r="U34" s="567"/>
      <c r="V34" s="567"/>
      <c r="W34" s="567"/>
      <c r="X34" s="568"/>
      <c r="Y34" s="587" t="s">
        <v>201</v>
      </c>
      <c r="Z34" s="566"/>
      <c r="AA34" s="566"/>
      <c r="AB34" s="537">
        <f t="shared" ref="AB34:AB35" si="1">IFERROR(+J34-S34,"")</f>
        <v>880000</v>
      </c>
      <c r="AC34" s="538"/>
      <c r="AD34" s="538"/>
      <c r="AE34" s="538"/>
      <c r="AF34" s="538"/>
      <c r="AG34" s="539"/>
      <c r="AH34" s="198"/>
      <c r="AI34" s="228"/>
      <c r="AJ34" s="228"/>
      <c r="AK34" s="198"/>
      <c r="AL34" s="229"/>
      <c r="AM34" s="229"/>
    </row>
    <row r="35" spans="2:39" ht="24" customHeight="1" thickBot="1" x14ac:dyDescent="0.45">
      <c r="B35" s="198"/>
      <c r="C35" s="235" t="s">
        <v>22</v>
      </c>
      <c r="D35" s="578" t="s">
        <v>36</v>
      </c>
      <c r="E35" s="579"/>
      <c r="F35" s="579"/>
      <c r="G35" s="233"/>
      <c r="H35" s="234" t="s">
        <v>23</v>
      </c>
      <c r="I35" s="233"/>
      <c r="J35" s="580">
        <f>+IF(D35="","",SUMIF(AH21:AK29,D35,AB21:AG29))</f>
        <v>5000</v>
      </c>
      <c r="K35" s="580"/>
      <c r="L35" s="580"/>
      <c r="M35" s="580"/>
      <c r="N35" s="580"/>
      <c r="O35" s="581"/>
      <c r="P35" s="582" t="s">
        <v>24</v>
      </c>
      <c r="Q35" s="583"/>
      <c r="R35" s="583"/>
      <c r="S35" s="584"/>
      <c r="T35" s="585"/>
      <c r="U35" s="585"/>
      <c r="V35" s="585"/>
      <c r="W35" s="585"/>
      <c r="X35" s="586"/>
      <c r="Y35" s="587" t="s">
        <v>201</v>
      </c>
      <c r="Z35" s="566"/>
      <c r="AA35" s="566"/>
      <c r="AB35" s="537">
        <f t="shared" si="1"/>
        <v>5000</v>
      </c>
      <c r="AC35" s="538"/>
      <c r="AD35" s="538"/>
      <c r="AE35" s="538"/>
      <c r="AF35" s="538"/>
      <c r="AG35" s="539"/>
      <c r="AH35" s="198"/>
      <c r="AI35" s="228"/>
      <c r="AJ35" s="228"/>
      <c r="AK35" s="228"/>
      <c r="AL35" s="229"/>
      <c r="AM35" s="229"/>
    </row>
    <row r="36" spans="2:39" ht="24" customHeight="1" thickTop="1" x14ac:dyDescent="0.4">
      <c r="B36" s="198"/>
      <c r="C36" s="263"/>
      <c r="D36" s="264"/>
      <c r="E36" s="265"/>
      <c r="F36" s="264"/>
      <c r="G36" s="569" t="s">
        <v>200</v>
      </c>
      <c r="H36" s="569"/>
      <c r="I36" s="569"/>
      <c r="J36" s="570">
        <f>SUM(J33:O35)</f>
        <v>1435000</v>
      </c>
      <c r="K36" s="570"/>
      <c r="L36" s="570"/>
      <c r="M36" s="570"/>
      <c r="N36" s="570"/>
      <c r="O36" s="571"/>
      <c r="P36" s="572" t="s">
        <v>39</v>
      </c>
      <c r="Q36" s="573"/>
      <c r="R36" s="573"/>
      <c r="S36" s="570">
        <f>SUM(S33:X35)</f>
        <v>0</v>
      </c>
      <c r="T36" s="570"/>
      <c r="U36" s="570"/>
      <c r="V36" s="570"/>
      <c r="W36" s="570"/>
      <c r="X36" s="571"/>
      <c r="Y36" s="574" t="s">
        <v>202</v>
      </c>
      <c r="Z36" s="575"/>
      <c r="AA36" s="575"/>
      <c r="AB36" s="570">
        <f>SUM(AB33:AG35)</f>
        <v>1435000</v>
      </c>
      <c r="AC36" s="570"/>
      <c r="AD36" s="570"/>
      <c r="AE36" s="570"/>
      <c r="AF36" s="570"/>
      <c r="AG36" s="571"/>
      <c r="AH36" s="198"/>
      <c r="AI36" s="228"/>
      <c r="AJ36" s="228"/>
      <c r="AK36" s="228"/>
      <c r="AL36" s="229"/>
      <c r="AM36" s="229"/>
    </row>
    <row r="37" spans="2:39" ht="7.5" customHeight="1" x14ac:dyDescent="0.4">
      <c r="B37" s="198"/>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236"/>
      <c r="AB37" s="236"/>
      <c r="AC37" s="194"/>
      <c r="AD37" s="194"/>
      <c r="AE37" s="576"/>
      <c r="AF37" s="577"/>
      <c r="AG37" s="577"/>
      <c r="AH37" s="577"/>
      <c r="AI37" s="577"/>
      <c r="AJ37" s="198"/>
      <c r="AK37" s="198"/>
    </row>
    <row r="38" spans="2:39" ht="15" customHeight="1" x14ac:dyDescent="0.4">
      <c r="B38" s="239"/>
      <c r="C38" s="240"/>
      <c r="D38" s="240"/>
      <c r="E38" s="240"/>
      <c r="F38" s="240"/>
      <c r="G38" s="557" t="s">
        <v>25</v>
      </c>
      <c r="H38" s="558"/>
      <c r="I38" s="558"/>
      <c r="J38" s="558"/>
      <c r="K38" s="559"/>
      <c r="L38" s="560" t="s">
        <v>68</v>
      </c>
      <c r="M38" s="561"/>
      <c r="N38" s="561"/>
      <c r="O38" s="562"/>
      <c r="Y38" s="198"/>
      <c r="Z38" s="197"/>
      <c r="AA38" s="197"/>
      <c r="AB38" s="197"/>
      <c r="AC38" s="197"/>
      <c r="AD38" s="197"/>
      <c r="AE38" s="197"/>
      <c r="AF38" s="197"/>
      <c r="AG38" s="197"/>
      <c r="AH38" s="197"/>
      <c r="AI38" s="197"/>
      <c r="AJ38" s="197"/>
      <c r="AK38" s="197"/>
      <c r="AL38" s="195"/>
      <c r="AM38" s="195"/>
    </row>
    <row r="39" spans="2:39" ht="7.5" customHeight="1" x14ac:dyDescent="0.35">
      <c r="B39" s="198"/>
      <c r="C39" s="198"/>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241"/>
      <c r="AK39" s="241"/>
      <c r="AL39" s="242"/>
      <c r="AM39" s="242"/>
    </row>
    <row r="40" spans="2:39" ht="18.95" customHeight="1" x14ac:dyDescent="0.4">
      <c r="C40" s="243"/>
      <c r="D40" s="243"/>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row>
    <row r="45" spans="2:39" ht="18.95" customHeight="1" x14ac:dyDescent="0.4">
      <c r="U45" s="244"/>
      <c r="V45" s="244"/>
      <c r="W45" s="244"/>
      <c r="X45" s="244"/>
    </row>
  </sheetData>
  <sheetProtection algorithmName="SHA-512" hashValue="HlNkwbslrjeEJ97uDqbNr/0vhaNRSNeA+pmlA1k9/wUXQNkX9Mw5XukYJKriRMH4M/zuFLmoki06iPthjtaIFQ==" saltValue="1iwRzINlJiPUfd2N0D/WTA==" spinCount="100000" sheet="1" objects="1" scenarios="1"/>
  <mergeCells count="144">
    <mergeCell ref="P3:V3"/>
    <mergeCell ref="N2:X2"/>
    <mergeCell ref="AB30:AG31"/>
    <mergeCell ref="C31:O32"/>
    <mergeCell ref="X32:AG32"/>
    <mergeCell ref="W3:AK3"/>
    <mergeCell ref="AH29:AK29"/>
    <mergeCell ref="AH28:AK28"/>
    <mergeCell ref="AH27:AK27"/>
    <mergeCell ref="AH26:AK26"/>
    <mergeCell ref="AH25:AK25"/>
    <mergeCell ref="AH24:AK24"/>
    <mergeCell ref="AH23:AK23"/>
    <mergeCell ref="AH22:AK22"/>
    <mergeCell ref="W18:Y18"/>
    <mergeCell ref="AH20:AK20"/>
    <mergeCell ref="W5:Y5"/>
    <mergeCell ref="T8:V8"/>
    <mergeCell ref="W8:AK8"/>
    <mergeCell ref="AD5:AG5"/>
    <mergeCell ref="AA5:AC5"/>
    <mergeCell ref="T9:V10"/>
    <mergeCell ref="AH21:AK21"/>
    <mergeCell ref="C20:E20"/>
    <mergeCell ref="F20:Q20"/>
    <mergeCell ref="U20:V20"/>
    <mergeCell ref="AB20:AG20"/>
    <mergeCell ref="B11:E11"/>
    <mergeCell ref="T12:V12"/>
    <mergeCell ref="AA12:AB12"/>
    <mergeCell ref="B12:C12"/>
    <mergeCell ref="AD12:AF12"/>
    <mergeCell ref="F18:K18"/>
    <mergeCell ref="L18:O18"/>
    <mergeCell ref="P18:Q18"/>
    <mergeCell ref="W12:Y12"/>
    <mergeCell ref="AD16:AG16"/>
    <mergeCell ref="R20:T20"/>
    <mergeCell ref="W20:AA20"/>
    <mergeCell ref="B16:G17"/>
    <mergeCell ref="H16:R17"/>
    <mergeCell ref="Z16:AB16"/>
    <mergeCell ref="T18:V18"/>
    <mergeCell ref="Z18:AA18"/>
    <mergeCell ref="AD17:AG17"/>
    <mergeCell ref="AB18:AD18"/>
    <mergeCell ref="T16:Y16"/>
    <mergeCell ref="Z17:AB17"/>
    <mergeCell ref="R21:T21"/>
    <mergeCell ref="U21:V21"/>
    <mergeCell ref="U28:V28"/>
    <mergeCell ref="AB28:AG28"/>
    <mergeCell ref="C22:E22"/>
    <mergeCell ref="F22:Q22"/>
    <mergeCell ref="R22:T22"/>
    <mergeCell ref="U22:V22"/>
    <mergeCell ref="AB22:AG22"/>
    <mergeCell ref="C26:E26"/>
    <mergeCell ref="F26:Q26"/>
    <mergeCell ref="R26:T26"/>
    <mergeCell ref="U26:V26"/>
    <mergeCell ref="AB26:AG26"/>
    <mergeCell ref="C25:E25"/>
    <mergeCell ref="F25:Q25"/>
    <mergeCell ref="C24:E24"/>
    <mergeCell ref="F24:Q24"/>
    <mergeCell ref="AB21:AG21"/>
    <mergeCell ref="C27:E27"/>
    <mergeCell ref="F27:Q27"/>
    <mergeCell ref="R27:T27"/>
    <mergeCell ref="U27:V27"/>
    <mergeCell ref="W27:AA27"/>
    <mergeCell ref="R24:T24"/>
    <mergeCell ref="U24:V24"/>
    <mergeCell ref="AB24:AG24"/>
    <mergeCell ref="W24:AA24"/>
    <mergeCell ref="C23:E23"/>
    <mergeCell ref="F23:Q23"/>
    <mergeCell ref="R23:T23"/>
    <mergeCell ref="U23:V23"/>
    <mergeCell ref="AB23:AG23"/>
    <mergeCell ref="W21:AA21"/>
    <mergeCell ref="W22:AA22"/>
    <mergeCell ref="W23:AA23"/>
    <mergeCell ref="C21:E21"/>
    <mergeCell ref="F21:Q21"/>
    <mergeCell ref="Y36:AA36"/>
    <mergeCell ref="AB36:AG36"/>
    <mergeCell ref="AE37:AI37"/>
    <mergeCell ref="D35:F35"/>
    <mergeCell ref="J35:O35"/>
    <mergeCell ref="P35:R35"/>
    <mergeCell ref="S35:X35"/>
    <mergeCell ref="Y35:AA35"/>
    <mergeCell ref="AB35:AG35"/>
    <mergeCell ref="Y34:AA34"/>
    <mergeCell ref="AB34:AG34"/>
    <mergeCell ref="R25:T25"/>
    <mergeCell ref="U25:V25"/>
    <mergeCell ref="AH31:AJ31"/>
    <mergeCell ref="D33:F33"/>
    <mergeCell ref="J33:O33"/>
    <mergeCell ref="P33:R33"/>
    <mergeCell ref="S33:X33"/>
    <mergeCell ref="Y33:AA33"/>
    <mergeCell ref="G38:K38"/>
    <mergeCell ref="L38:O38"/>
    <mergeCell ref="D34:F34"/>
    <mergeCell ref="J34:O34"/>
    <mergeCell ref="P34:R34"/>
    <mergeCell ref="S34:X34"/>
    <mergeCell ref="G36:I36"/>
    <mergeCell ref="J36:O36"/>
    <mergeCell ref="P36:R36"/>
    <mergeCell ref="S36:X36"/>
    <mergeCell ref="AB33:AG33"/>
    <mergeCell ref="C29:E29"/>
    <mergeCell ref="F29:Q29"/>
    <mergeCell ref="W25:AA25"/>
    <mergeCell ref="W26:AA26"/>
    <mergeCell ref="W28:AA28"/>
    <mergeCell ref="W29:AA29"/>
    <mergeCell ref="AB25:AG25"/>
    <mergeCell ref="R29:T29"/>
    <mergeCell ref="U29:V29"/>
    <mergeCell ref="AB29:AG29"/>
    <mergeCell ref="C28:E28"/>
    <mergeCell ref="F28:Q28"/>
    <mergeCell ref="R28:T28"/>
    <mergeCell ref="AB27:AG27"/>
    <mergeCell ref="W30:AA31"/>
    <mergeCell ref="T17:Y17"/>
    <mergeCell ref="F7:R10"/>
    <mergeCell ref="F5:R5"/>
    <mergeCell ref="W9:AK10"/>
    <mergeCell ref="T14:W14"/>
    <mergeCell ref="T6:V7"/>
    <mergeCell ref="B6:E6"/>
    <mergeCell ref="B7:E10"/>
    <mergeCell ref="B5:E5"/>
    <mergeCell ref="T5:V5"/>
    <mergeCell ref="W6:AK6"/>
    <mergeCell ref="W7:AK7"/>
    <mergeCell ref="W11:AI11"/>
  </mergeCells>
  <phoneticPr fontId="3"/>
  <conditionalFormatting sqref="AB30">
    <cfRule type="cellIs" dxfId="12" priority="4" operator="notEqual">
      <formula>$J$36</formula>
    </cfRule>
  </conditionalFormatting>
  <conditionalFormatting sqref="AH5:AK5 F7:R10">
    <cfRule type="containsBlanks" dxfId="11" priority="2">
      <formula>LEN(TRIM(F5))=0</formula>
    </cfRule>
  </conditionalFormatting>
  <conditionalFormatting sqref="H16:R17">
    <cfRule type="expression" dxfId="10" priority="10">
      <formula>NOT($AB$30=$J$36)</formula>
    </cfRule>
  </conditionalFormatting>
  <conditionalFormatting sqref="J36:O36">
    <cfRule type="cellIs" dxfId="9" priority="1" operator="notEqual">
      <formula>$AB$30</formula>
    </cfRule>
  </conditionalFormatting>
  <dataValidations disablePrompts="1" count="15">
    <dataValidation allowBlank="1" showInputMessage="1" showErrorMessage="1" promptTitle="対象税率を確認してください。" sqref="J36:O36" xr:uid="{78AC4153-E023-4498-BDF6-B97BE4F70A7B}"/>
    <dataValidation type="list" allowBlank="1" showInputMessage="1" showErrorMessage="1" error="🔽ﾘｽﾄﾎﾞﾀﾝより_x000a_選択してください_x000a_キャンセルして_x000a_やり直して下さい。" prompt="🔽ﾘｽﾄﾎﾞﾀﾝより_x000a_選択してください" sqref="B12:C12" xr:uid="{CAFDE468-6E74-43E5-8AA0-11296621FB09}">
      <formula1>"R,D,K,Ｊ,G,E,A,M,S,Z"</formula1>
    </dataValidation>
    <dataValidation type="whole" allowBlank="1" showInputMessage="1" showErrorMessage="1" error="0から9の整数で_x000a_入力してください。_x000a_キャンセルして_x000a_やり直してください。" sqref="AI5:AK5 N12:R12 AE18:AG18 N6 Q6 G6:K6 H12:K12 D12:E12 AH16:AK18" xr:uid="{F814E6FE-6626-4BBC-BF0A-01F3FDE9400D}">
      <formula1>0</formula1>
      <formula2>9</formula2>
    </dataValidation>
    <dataValidation type="whole" allowBlank="1" showInputMessage="1" showErrorMessage="1" error="0か1の整数で_x000a_入力してください。_x000a_キャンセルして_x000a_やり直してください。" sqref="L6:M6" xr:uid="{41E0B8CB-6F86-4CB5-BE38-8FB7473FF9BA}">
      <formula1>0</formula1>
      <formula2>1</formula2>
    </dataValidation>
    <dataValidation type="whole" allowBlank="1" showInputMessage="1" showErrorMessage="1" error="0から3の整数で_x000a_入力してください。_x000a_キャンセルして_x000a_やり直してください。" sqref="P6" xr:uid="{E266F9C8-662A-4B70-BA3B-1CEE34CC8BB4}">
      <formula1>0</formula1>
      <formula2>3</formula2>
    </dataValidation>
    <dataValidation type="list" allowBlank="1" showInputMessage="1" showErrorMessage="1" error="🔽ﾘｽﾄﾎﾞﾀﾝより_x000a_選択してください_x000a_キャンセルして_x000a_やり直して下さい。" prompt=" 🔽 ボタンから_x000a_選択してください" sqref="AH21:AH30" xr:uid="{D9B9A625-D485-4246-83B9-5AB9CAB700A5}">
      <formula1>"10％,軽8%,非・不課税"</formula1>
    </dataValidation>
    <dataValidation type="list" allowBlank="1" showInputMessage="1" showErrorMessage="1" prompt=" 🔽 ボタンから_x000a_選択してください" sqref="Z16:AB16" xr:uid="{DF59293E-208B-4194-B6FA-A5DC77731FBC}">
      <formula1>"銀 行,金 庫,組 合"</formula1>
    </dataValidation>
    <dataValidation type="list" allowBlank="1" showInputMessage="1" showErrorMessage="1" prompt=" 🔽 ボタンから_x000a_選択してください" sqref="Z17:AB17" xr:uid="{4815E190-A58F-4207-83AF-FA279F493E14}">
      <formula1>"本 店,支 店,本 所,支 所,営業部,出張所"</formula1>
    </dataValidation>
    <dataValidation type="list" allowBlank="1" showInputMessage="1" showErrorMessage="1" prompt=" 🔽 ボタンから_x000a_選択してください" sqref="W18" xr:uid="{4A2938FE-E9A4-4693-A5C2-129FDFE50DB3}">
      <formula1>"当 座,普 通"</formula1>
    </dataValidation>
    <dataValidation type="list" showInputMessage="1" showErrorMessage="1" error="🔽ﾘｽﾄﾎﾞﾀﾝより_x000a_選択してください_x000a_キャンセルして_x000a_やり直して下さい。" prompt=" 🔽 ボタンから_x000a_選択してください" sqref="L38:O38" xr:uid="{BA760083-C483-4753-B647-B3B1348A3232}">
      <formula1>"切り捨て,四捨五入,切り上げ"</formula1>
    </dataValidation>
    <dataValidation type="whole" allowBlank="1" showInputMessage="1" showErrorMessage="1" sqref="Y14:AK14" xr:uid="{E80D3595-A6F4-4E81-8A8A-58C783369DFF}">
      <formula1>0</formula1>
      <formula2>9</formula2>
    </dataValidation>
    <dataValidation imeMode="hiragana" allowBlank="1" showInputMessage="1" showErrorMessage="1" sqref="W8:AK8" xr:uid="{358B0B8D-AFB4-4131-BD43-B1CBBBD38FCD}"/>
    <dataValidation type="list" allowBlank="1" showInputMessage="1" showErrorMessage="1" error="A,K,S,T,N,H,M,Y,R,Wの中から_x000a_選び、大文字で入力してください。_x000a_キャンセルしてやり直してください。" prompt="🔽ﾘｽﾄﾎﾞﾀﾝより_x000a_選択してください" sqref="AH5" xr:uid="{EB69E80F-98DA-4790-836E-21C7113AB17F}">
      <formula1>"A,K,S,T,N,H,M,Y,R,W,Z"</formula1>
    </dataValidation>
    <dataValidation type="list" allowBlank="1" showInputMessage="1" showErrorMessage="1" error="🔽ﾘｽﾄﾎﾞﾀﾝより_x000a_選択してください_x000a_キャンセルして_x000a_やり直して下さい。" prompt="🔽ﾘｽﾄﾎﾞﾀﾝより_x000a_選択してください" sqref="G12" xr:uid="{CFB5DAFA-3883-44C8-B730-C4E15770CFD2}">
      <formula1>"D,K,H,P,T,R,C,S,Z"</formula1>
    </dataValidation>
    <dataValidation type="date" operator="greaterThanOrEqual" allowBlank="1" showInputMessage="1" showErrorMessage="1" error="日付形式で入力してください。_x000a_（例：2023/10/20）_x000a__x000a_キャンセルして_x000a_入力し直してください。" sqref="C21:E30" xr:uid="{2B52D23C-FCDC-43A6-B8B0-8696E110B414}">
      <formula1>44927</formula1>
    </dataValidation>
  </dataValidations>
  <pageMargins left="0.62992125984251968" right="3.937007874015748E-2" top="0.74803149606299213" bottom="0.55118110236220474" header="0.31496062992125984" footer="0.31496062992125984"/>
  <pageSetup paperSize="9" scale="83" fitToHeight="0" orientation="portrait" blackAndWhite="1" r:id="rId1"/>
  <ignoredErrors>
    <ignoredError sqref="X5:Z5 AB5:AC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B6CE0-C01A-40CE-A0A7-A8D553A1ED69}">
  <sheetPr codeName="Sheet2">
    <tabColor theme="8" tint="0.39997558519241921"/>
  </sheetPr>
  <dimension ref="A1:AM98"/>
  <sheetViews>
    <sheetView zoomScaleNormal="100" zoomScaleSheetLayoutView="85" workbookViewId="0">
      <selection activeCell="F7" sqref="F7:R10"/>
    </sheetView>
  </sheetViews>
  <sheetFormatPr defaultColWidth="2.625" defaultRowHeight="18.95" customHeight="1" x14ac:dyDescent="0.4"/>
  <cols>
    <col min="1" max="1" width="2.625" style="65"/>
    <col min="2" max="2" width="3.25" style="65" customWidth="1"/>
    <col min="3" max="7" width="2.625" style="65"/>
    <col min="8" max="9" width="2.625" style="65" customWidth="1"/>
    <col min="10" max="37" width="2.625" style="65"/>
    <col min="38" max="38" width="1.5" style="65" customWidth="1"/>
    <col min="39" max="16384" width="2.625" style="65"/>
  </cols>
  <sheetData>
    <row r="1" spans="1:39" ht="15" customHeight="1" thickBot="1" x14ac:dyDescent="0.45">
      <c r="AG1" s="247"/>
      <c r="AH1" s="247"/>
      <c r="AI1" s="247"/>
      <c r="AJ1" s="247"/>
      <c r="AK1" s="364" t="str">
        <f>'指定請求書（控用）'!AK1</f>
        <v>ver.2024.104</v>
      </c>
    </row>
    <row r="2" spans="1:39" ht="24" customHeight="1" thickTop="1" thickBot="1" x14ac:dyDescent="0.45">
      <c r="A2" s="66"/>
      <c r="B2" s="67"/>
      <c r="C2" s="67"/>
      <c r="D2" s="67"/>
      <c r="E2" s="67"/>
      <c r="F2" s="67"/>
      <c r="G2" s="67"/>
      <c r="H2" s="67"/>
      <c r="K2" s="67"/>
      <c r="L2" s="66"/>
      <c r="M2" s="66"/>
      <c r="N2" s="66"/>
      <c r="O2" s="845" t="s">
        <v>0</v>
      </c>
      <c r="P2" s="845"/>
      <c r="Q2" s="845"/>
      <c r="R2" s="845"/>
      <c r="S2" s="845"/>
      <c r="T2" s="845"/>
      <c r="U2" s="845"/>
      <c r="V2" s="845"/>
      <c r="W2" s="845"/>
      <c r="X2" s="88"/>
      <c r="AH2" s="846" t="s">
        <v>210</v>
      </c>
      <c r="AI2" s="847"/>
      <c r="AJ2" s="847"/>
      <c r="AK2" s="848"/>
    </row>
    <row r="3" spans="1:39" ht="18.95" customHeight="1" thickTop="1" x14ac:dyDescent="0.4">
      <c r="B3" s="310"/>
      <c r="C3" s="311"/>
      <c r="D3" s="311"/>
      <c r="E3" s="311"/>
      <c r="F3" s="311"/>
      <c r="G3" s="311"/>
      <c r="H3" s="311"/>
      <c r="I3" s="311"/>
      <c r="J3" s="312"/>
      <c r="K3" s="311"/>
      <c r="L3" s="313" t="s">
        <v>1</v>
      </c>
      <c r="M3" s="314"/>
      <c r="P3" s="849" t="s">
        <v>42</v>
      </c>
      <c r="Q3" s="849"/>
      <c r="R3" s="849"/>
      <c r="S3" s="849"/>
      <c r="T3" s="849"/>
      <c r="U3" s="849"/>
      <c r="V3" s="849"/>
      <c r="W3" s="850" t="str">
        <f>IF('指定請求書（控用）'!W3="　","　",'指定請求書（控用）'!W3)</f>
        <v xml:space="preserve"> </v>
      </c>
      <c r="X3" s="850"/>
      <c r="Y3" s="850"/>
      <c r="Z3" s="850" t="str">
        <f>IF('指定請求書（控用）'!Z3="","",'指定請求書（控用）'!Z3)</f>
        <v/>
      </c>
      <c r="AA3" s="850"/>
      <c r="AB3" s="850"/>
      <c r="AC3" s="850" t="str">
        <f>IF('指定請求書（控用）'!AC3="","",'指定請求書（控用）'!AC3)</f>
        <v/>
      </c>
      <c r="AD3" s="850"/>
      <c r="AE3" s="850"/>
      <c r="AF3" s="850" t="str">
        <f>IF('指定請求書（控用）'!AF3="","",'指定請求書（控用）'!AF3)</f>
        <v/>
      </c>
      <c r="AG3" s="850"/>
      <c r="AH3" s="850"/>
      <c r="AI3" s="850" t="str">
        <f>IF('指定請求書（控用）'!AI3="","",'指定請求書（控用）'!AI3)</f>
        <v/>
      </c>
      <c r="AJ3" s="850"/>
      <c r="AK3" s="850"/>
      <c r="AL3" s="68"/>
      <c r="AM3" s="68"/>
    </row>
    <row r="4" spans="1:39" ht="7.5" customHeight="1" x14ac:dyDescent="0.4">
      <c r="AL4" s="69"/>
      <c r="AM4" s="69"/>
    </row>
    <row r="5" spans="1:39" ht="18.95" customHeight="1" x14ac:dyDescent="0.4">
      <c r="B5" s="830" t="s">
        <v>2</v>
      </c>
      <c r="C5" s="831"/>
      <c r="D5" s="831"/>
      <c r="E5" s="832"/>
      <c r="F5" s="833" t="str">
        <f>IF('指定請求書（控用）'!F5="","",'指定請求書（控用）'!F5)</f>
        <v/>
      </c>
      <c r="G5" s="834"/>
      <c r="H5" s="834"/>
      <c r="I5" s="834"/>
      <c r="J5" s="834"/>
      <c r="K5" s="834"/>
      <c r="L5" s="834"/>
      <c r="M5" s="834"/>
      <c r="N5" s="834"/>
      <c r="O5" s="834"/>
      <c r="P5" s="834"/>
      <c r="Q5" s="834"/>
      <c r="R5" s="835"/>
      <c r="T5" s="763" t="s">
        <v>3</v>
      </c>
      <c r="U5" s="734"/>
      <c r="V5" s="764"/>
      <c r="W5" s="836" t="str">
        <f>IF('指定請求書（控用）'!W5="","",'指定請求書（控用）'!W5)</f>
        <v>123</v>
      </c>
      <c r="X5" s="837"/>
      <c r="Y5" s="837"/>
      <c r="Z5" s="329" t="s">
        <v>4</v>
      </c>
      <c r="AA5" s="837" t="str">
        <f>IF('指定請求書（控用）'!AA5="","",'指定請求書（控用）'!AA5)</f>
        <v>1234</v>
      </c>
      <c r="AB5" s="837"/>
      <c r="AC5" s="838"/>
      <c r="AD5" s="839" t="s">
        <v>77</v>
      </c>
      <c r="AE5" s="840"/>
      <c r="AF5" s="840"/>
      <c r="AG5" s="841"/>
      <c r="AH5" s="330" t="str">
        <f>IF('指定請求書（控用）'!AH5="","",'指定請求書（控用）'!AH5)</f>
        <v>A</v>
      </c>
      <c r="AI5" s="331">
        <f>IF('指定請求書（控用）'!AI5="","",'指定請求書（控用）'!AI5)</f>
        <v>0</v>
      </c>
      <c r="AJ5" s="331">
        <f>IF('指定請求書（控用）'!AJ5="","",'指定請求書（控用）'!AJ5)</f>
        <v>0</v>
      </c>
      <c r="AK5" s="332">
        <f>IF('指定請求書（控用）'!AK5="","",'指定請求書（控用）'!AK5)</f>
        <v>0</v>
      </c>
    </row>
    <row r="6" spans="1:39" ht="18.95" customHeight="1" x14ac:dyDescent="0.4">
      <c r="B6" s="830" t="s">
        <v>59</v>
      </c>
      <c r="C6" s="831"/>
      <c r="D6" s="831"/>
      <c r="E6" s="832"/>
      <c r="F6" s="315"/>
      <c r="G6" s="267"/>
      <c r="H6" s="316">
        <v>2</v>
      </c>
      <c r="I6" s="316">
        <v>0</v>
      </c>
      <c r="J6" s="316">
        <f>IF('指定請求書（控用）'!J6="","",'指定請求書（控用）'!J6)</f>
        <v>2</v>
      </c>
      <c r="K6" s="316">
        <f>IF('指定請求書（控用）'!K6="","",'指定請求書（控用）'!K6)</f>
        <v>3</v>
      </c>
      <c r="L6" s="317" t="s">
        <v>6</v>
      </c>
      <c r="M6" s="316">
        <f>IF('指定請求書（控用）'!M6="","",'指定請求書（控用）'!M6)</f>
        <v>1</v>
      </c>
      <c r="N6" s="316">
        <f>IF('指定請求書（控用）'!N6="","",'指定請求書（控用）'!N6)</f>
        <v>1</v>
      </c>
      <c r="O6" s="317" t="s">
        <v>7</v>
      </c>
      <c r="P6" s="316">
        <f>IF('指定請求書（控用）'!P6="","",'指定請求書（控用）'!P6)</f>
        <v>3</v>
      </c>
      <c r="Q6" s="316">
        <f>IF('指定請求書（控用）'!Q6="","",'指定請求書（控用）'!Q6)</f>
        <v>0</v>
      </c>
      <c r="R6" s="318" t="s">
        <v>8</v>
      </c>
      <c r="T6" s="665" t="s">
        <v>214</v>
      </c>
      <c r="U6" s="666"/>
      <c r="V6" s="667"/>
      <c r="W6" s="842" t="str">
        <f>IF('指定請求書（控用）'!W6="","",'指定請求書（控用）'!W6)</f>
        <v>青森県上北郡</v>
      </c>
      <c r="X6" s="843"/>
      <c r="Y6" s="843"/>
      <c r="Z6" s="843" t="str">
        <f>IF('指定請求書（控用）'!Z6="","",'指定請求書（控用）'!Z6)</f>
        <v/>
      </c>
      <c r="AA6" s="843"/>
      <c r="AB6" s="843"/>
      <c r="AC6" s="843" t="str">
        <f>IF('指定請求書（控用）'!AC6="","",'指定請求書（控用）'!AC6)</f>
        <v/>
      </c>
      <c r="AD6" s="843"/>
      <c r="AE6" s="843"/>
      <c r="AF6" s="843" t="str">
        <f>IF('指定請求書（控用）'!AF6="","",'指定請求書（控用）'!AF6)</f>
        <v/>
      </c>
      <c r="AG6" s="843"/>
      <c r="AH6" s="843"/>
      <c r="AI6" s="843" t="str">
        <f>IF('指定請求書（控用）'!AI6="","",'指定請求書（控用）'!AI6)</f>
        <v/>
      </c>
      <c r="AJ6" s="843"/>
      <c r="AK6" s="844"/>
      <c r="AL6" s="89"/>
      <c r="AM6" s="89"/>
    </row>
    <row r="7" spans="1:39" ht="18.95" customHeight="1" x14ac:dyDescent="0.4">
      <c r="B7" s="795" t="s">
        <v>185</v>
      </c>
      <c r="C7" s="796"/>
      <c r="D7" s="796"/>
      <c r="E7" s="797"/>
      <c r="F7" s="855" t="str">
        <f>IF('指定請求書（控用）'!F7="","",'指定請求書（控用）'!F7)</f>
        <v>［新規制基準］○○○○新築工事　第〇工区　第×期追加工事</v>
      </c>
      <c r="G7" s="856" t="str">
        <f>IF('指定請求書（控用）'!G7="","",'指定請求書（控用）'!G7)</f>
        <v/>
      </c>
      <c r="H7" s="856" t="str">
        <f>IF('指定請求書（控用）'!H7="","",'指定請求書（控用）'!H7)</f>
        <v/>
      </c>
      <c r="I7" s="856" t="str">
        <f>IF('指定請求書（控用）'!I7="","",'指定請求書（控用）'!I7)</f>
        <v/>
      </c>
      <c r="J7" s="856" t="str">
        <f>IF('指定請求書（控用）'!J7="","",'指定請求書（控用）'!J7)</f>
        <v/>
      </c>
      <c r="K7" s="856" t="str">
        <f>IF('指定請求書（控用）'!K7="","",'指定請求書（控用）'!K7)</f>
        <v/>
      </c>
      <c r="L7" s="856" t="str">
        <f>IF('指定請求書（控用）'!L7="","",'指定請求書（控用）'!L7)</f>
        <v/>
      </c>
      <c r="M7" s="856" t="str">
        <f>IF('指定請求書（控用）'!M7="","",'指定請求書（控用）'!M7)</f>
        <v/>
      </c>
      <c r="N7" s="856" t="str">
        <f>IF('指定請求書（控用）'!N7="","",'指定請求書（控用）'!N7)</f>
        <v/>
      </c>
      <c r="O7" s="856" t="str">
        <f>IF('指定請求書（控用）'!O7="","",'指定請求書（控用）'!O7)</f>
        <v/>
      </c>
      <c r="P7" s="856" t="str">
        <f>IF('指定請求書（控用）'!P7="","",'指定請求書（控用）'!P7)</f>
        <v/>
      </c>
      <c r="Q7" s="856" t="str">
        <f>IF('指定請求書（控用）'!Q7="","",'指定請求書（控用）'!Q7)</f>
        <v/>
      </c>
      <c r="R7" s="857" t="str">
        <f>IF('指定請求書（控用）'!R7="","",'指定請求書（控用）'!R7)</f>
        <v/>
      </c>
      <c r="T7" s="668"/>
      <c r="U7" s="669"/>
      <c r="V7" s="670"/>
      <c r="W7" s="813" t="str">
        <f>IF('指定請求書（控用）'!W7="","",'指定請求書（控用）'!W7)</f>
        <v>六ケ所村○○字△△1234-56</v>
      </c>
      <c r="X7" s="814"/>
      <c r="Y7" s="814"/>
      <c r="Z7" s="814" t="str">
        <f>IF('指定請求書（控用）'!Z7="","",'指定請求書（控用）'!Z7)</f>
        <v/>
      </c>
      <c r="AA7" s="814"/>
      <c r="AB7" s="814"/>
      <c r="AC7" s="814" t="str">
        <f>IF('指定請求書（控用）'!AC7="","",'指定請求書（控用）'!AC7)</f>
        <v/>
      </c>
      <c r="AD7" s="814"/>
      <c r="AE7" s="814"/>
      <c r="AF7" s="814" t="str">
        <f>IF('指定請求書（控用）'!AF7="","",'指定請求書（控用）'!AF7)</f>
        <v/>
      </c>
      <c r="AG7" s="814"/>
      <c r="AH7" s="814"/>
      <c r="AI7" s="814" t="str">
        <f>IF('指定請求書（控用）'!AI7="","",'指定請求書（控用）'!AI7)</f>
        <v/>
      </c>
      <c r="AJ7" s="814"/>
      <c r="AK7" s="815"/>
    </row>
    <row r="8" spans="1:39" ht="9.75" customHeight="1" x14ac:dyDescent="0.2">
      <c r="B8" s="798"/>
      <c r="C8" s="799"/>
      <c r="D8" s="799"/>
      <c r="E8" s="800"/>
      <c r="F8" s="858"/>
      <c r="G8" s="859"/>
      <c r="H8" s="859"/>
      <c r="I8" s="859"/>
      <c r="J8" s="859"/>
      <c r="K8" s="859"/>
      <c r="L8" s="859"/>
      <c r="M8" s="859"/>
      <c r="N8" s="859"/>
      <c r="O8" s="859"/>
      <c r="P8" s="859"/>
      <c r="Q8" s="859"/>
      <c r="R8" s="860"/>
      <c r="T8" s="816" t="s">
        <v>63</v>
      </c>
      <c r="U8" s="817"/>
      <c r="V8" s="818"/>
      <c r="W8" s="819" t="str">
        <f>IF('指定請求書（控用）'!W8="","",'指定請求書（控用）'!W8)</f>
        <v>か）まるまるけんせつこうぎょう　だいひょうとりしまりやく　まるやままるお</v>
      </c>
      <c r="X8" s="820"/>
      <c r="Y8" s="820"/>
      <c r="Z8" s="820" t="str">
        <f>IF('指定請求書（控用）'!Z8="","",'指定請求書（控用）'!Z8)</f>
        <v/>
      </c>
      <c r="AA8" s="820"/>
      <c r="AB8" s="820"/>
      <c r="AC8" s="820" t="str">
        <f>IF('指定請求書（控用）'!AC8="","",'指定請求書（控用）'!AC8)</f>
        <v/>
      </c>
      <c r="AD8" s="820"/>
      <c r="AE8" s="820"/>
      <c r="AF8" s="820" t="str">
        <f>IF('指定請求書（控用）'!AF8="","",'指定請求書（控用）'!AF8)</f>
        <v/>
      </c>
      <c r="AG8" s="820"/>
      <c r="AH8" s="820"/>
      <c r="AI8" s="820" t="str">
        <f>IF('指定請求書（控用）'!AI8="","",'指定請求書（控用）'!AI8)</f>
        <v/>
      </c>
      <c r="AJ8" s="820"/>
      <c r="AK8" s="821"/>
    </row>
    <row r="9" spans="1:39" ht="9.75" customHeight="1" x14ac:dyDescent="0.4">
      <c r="B9" s="798"/>
      <c r="C9" s="799"/>
      <c r="D9" s="799"/>
      <c r="E9" s="800"/>
      <c r="F9" s="858"/>
      <c r="G9" s="859"/>
      <c r="H9" s="859"/>
      <c r="I9" s="859"/>
      <c r="J9" s="859"/>
      <c r="K9" s="859"/>
      <c r="L9" s="859"/>
      <c r="M9" s="859"/>
      <c r="N9" s="859"/>
      <c r="O9" s="859"/>
      <c r="P9" s="859"/>
      <c r="Q9" s="859"/>
      <c r="R9" s="860"/>
      <c r="T9" s="668" t="s">
        <v>76</v>
      </c>
      <c r="U9" s="669"/>
      <c r="V9" s="670"/>
      <c r="W9" s="822" t="str">
        <f>IF('指定請求書（控用）'!W9="","",'指定請求書（控用）'!W9)</f>
        <v>株式会社　〇〇建設工業</v>
      </c>
      <c r="X9" s="823"/>
      <c r="Y9" s="823"/>
      <c r="Z9" s="823"/>
      <c r="AA9" s="823"/>
      <c r="AB9" s="823"/>
      <c r="AC9" s="823"/>
      <c r="AD9" s="823"/>
      <c r="AE9" s="823"/>
      <c r="AF9" s="823"/>
      <c r="AG9" s="823"/>
      <c r="AH9" s="823"/>
      <c r="AI9" s="823"/>
      <c r="AJ9" s="823"/>
      <c r="AK9" s="824"/>
    </row>
    <row r="10" spans="1:39" ht="18.95" customHeight="1" x14ac:dyDescent="0.4">
      <c r="B10" s="801"/>
      <c r="C10" s="802"/>
      <c r="D10" s="802"/>
      <c r="E10" s="803"/>
      <c r="F10" s="861" t="str">
        <f>IF('指定請求書（控用）'!F10="","",'指定請求書（控用）'!F10)</f>
        <v/>
      </c>
      <c r="G10" s="862" t="str">
        <f>IF('指定請求書（控用）'!G10="","",'指定請求書（控用）'!G10)</f>
        <v/>
      </c>
      <c r="H10" s="862" t="str">
        <f>IF('指定請求書（控用）'!H10="","",'指定請求書（控用）'!H10)</f>
        <v/>
      </c>
      <c r="I10" s="862" t="str">
        <f>IF('指定請求書（控用）'!I10="","",'指定請求書（控用）'!I10)</f>
        <v/>
      </c>
      <c r="J10" s="862" t="str">
        <f>IF('指定請求書（控用）'!J10="","",'指定請求書（控用）'!J10)</f>
        <v/>
      </c>
      <c r="K10" s="862" t="str">
        <f>IF('指定請求書（控用）'!K10="","",'指定請求書（控用）'!K10)</f>
        <v/>
      </c>
      <c r="L10" s="862" t="str">
        <f>IF('指定請求書（控用）'!L10="","",'指定請求書（控用）'!L10)</f>
        <v/>
      </c>
      <c r="M10" s="862" t="str">
        <f>IF('指定請求書（控用）'!M10="","",'指定請求書（控用）'!M10)</f>
        <v/>
      </c>
      <c r="N10" s="862" t="str">
        <f>IF('指定請求書（控用）'!N10="","",'指定請求書（控用）'!N10)</f>
        <v/>
      </c>
      <c r="O10" s="862" t="str">
        <f>IF('指定請求書（控用）'!O10="","",'指定請求書（控用）'!O10)</f>
        <v/>
      </c>
      <c r="P10" s="862" t="str">
        <f>IF('指定請求書（控用）'!P10="","",'指定請求書（控用）'!P10)</f>
        <v/>
      </c>
      <c r="Q10" s="862" t="str">
        <f>IF('指定請求書（控用）'!Q10="","",'指定請求書（控用）'!Q10)</f>
        <v/>
      </c>
      <c r="R10" s="863" t="str">
        <f>IF('指定請求書（控用）'!R10="","",'指定請求書（控用）'!R10)</f>
        <v/>
      </c>
      <c r="T10" s="668"/>
      <c r="U10" s="669"/>
      <c r="V10" s="670"/>
      <c r="W10" s="822"/>
      <c r="X10" s="823"/>
      <c r="Y10" s="823"/>
      <c r="Z10" s="823"/>
      <c r="AA10" s="823"/>
      <c r="AB10" s="823"/>
      <c r="AC10" s="823"/>
      <c r="AD10" s="823"/>
      <c r="AE10" s="823"/>
      <c r="AF10" s="823"/>
      <c r="AG10" s="823"/>
      <c r="AH10" s="823"/>
      <c r="AI10" s="823"/>
      <c r="AJ10" s="823"/>
      <c r="AK10" s="824"/>
    </row>
    <row r="11" spans="1:39" ht="18.95" customHeight="1" x14ac:dyDescent="0.4">
      <c r="B11" s="825" t="s">
        <v>12</v>
      </c>
      <c r="C11" s="826"/>
      <c r="D11" s="826"/>
      <c r="E11" s="827"/>
      <c r="F11" s="319"/>
      <c r="G11" s="319"/>
      <c r="H11" s="319"/>
      <c r="I11" s="319"/>
      <c r="J11" s="319"/>
      <c r="K11" s="320"/>
      <c r="L11" s="325"/>
      <c r="M11" s="319"/>
      <c r="N11" s="319"/>
      <c r="O11" s="319"/>
      <c r="P11" s="319"/>
      <c r="Q11" s="319"/>
      <c r="R11" s="319"/>
      <c r="T11" s="326"/>
      <c r="U11" s="327"/>
      <c r="V11" s="328"/>
      <c r="W11" s="828" t="str">
        <f>IF('指定請求書（控用）'!W11="","",'指定請求書（控用）'!W11)</f>
        <v>代表取締役　〇山〇夫</v>
      </c>
      <c r="X11" s="829"/>
      <c r="Y11" s="829"/>
      <c r="Z11" s="829"/>
      <c r="AA11" s="829"/>
      <c r="AB11" s="829"/>
      <c r="AC11" s="829"/>
      <c r="AD11" s="829"/>
      <c r="AE11" s="829"/>
      <c r="AF11" s="829"/>
      <c r="AG11" s="829"/>
      <c r="AH11" s="829"/>
      <c r="AI11" s="829"/>
      <c r="AJ11" s="247" t="s">
        <v>11</v>
      </c>
      <c r="AK11" s="333"/>
      <c r="AL11" s="77"/>
      <c r="AM11" s="77"/>
    </row>
    <row r="12" spans="1:39" ht="18.75" customHeight="1" x14ac:dyDescent="0.4">
      <c r="B12" s="772" t="str">
        <f>IF('指定請求書（控用）'!B12="","",'指定請求書（控用）'!B12)</f>
        <v>D</v>
      </c>
      <c r="C12" s="773" t="str">
        <f>IF('指定請求書（控用）'!C12="","",'指定請求書（控用）'!C12)</f>
        <v/>
      </c>
      <c r="D12" s="322">
        <f>IF('指定請求書（控用）'!D12="","",'指定請求書（控用）'!D12)</f>
        <v>2</v>
      </c>
      <c r="E12" s="322">
        <f>IF('指定請求書（控用）'!E12="","",'指定請求書（控用）'!E12)</f>
        <v>3</v>
      </c>
      <c r="F12" s="323" t="str">
        <f>IF('指定請求書（控用）'!F12="","",'指定請求書（控用）'!F12)</f>
        <v>-</v>
      </c>
      <c r="G12" s="322" t="str">
        <f>IF('指定請求書（控用）'!G12="","",'指定請求書（控用）'!G12)</f>
        <v>H</v>
      </c>
      <c r="H12" s="322">
        <f>IF('指定請求書（控用）'!H12="","",'指定請求書（控用）'!H12)</f>
        <v>1</v>
      </c>
      <c r="I12" s="322">
        <f>IF('指定請求書（控用）'!I12="","",'指定請求書（控用）'!I12)</f>
        <v>2</v>
      </c>
      <c r="J12" s="322">
        <f>IF('指定請求書（控用）'!J12="","",'指定請求書（控用）'!J12)</f>
        <v>3</v>
      </c>
      <c r="K12" s="324">
        <f>IF('指定請求書（控用）'!K12="","",'指定請求書（控用）'!K12)</f>
        <v>4</v>
      </c>
      <c r="L12" s="1449" t="str">
        <f>IF('指定請求書（控用）'!L12="","",'指定請求書（控用）'!L12)</f>
        <v/>
      </c>
      <c r="M12" s="1448" t="str">
        <f>IF('指定請求書（控用）'!M12="","",'指定請求書（控用）'!M12)</f>
        <v/>
      </c>
      <c r="N12" s="1448" t="str">
        <f>IF('指定請求書（控用）'!N12="","",'指定請求書（控用）'!N12)</f>
        <v/>
      </c>
      <c r="O12" s="1448" t="str">
        <f>IF('指定請求書（控用）'!O12="","",'指定請求書（控用）'!O12)</f>
        <v/>
      </c>
      <c r="P12" s="1448" t="str">
        <f>IF('指定請求書（控用）'!P12="","",'指定請求書（控用）'!P12)</f>
        <v/>
      </c>
      <c r="Q12" s="1448" t="str">
        <f>IF('指定請求書（控用）'!Q12="","",'指定請求書（控用）'!Q12)</f>
        <v/>
      </c>
      <c r="R12" s="1448" t="str">
        <f>IF('指定請求書（控用）'!R12="","",'指定請求書（控用）'!R12)</f>
        <v/>
      </c>
      <c r="T12" s="774" t="s">
        <v>13</v>
      </c>
      <c r="U12" s="775"/>
      <c r="V12" s="776"/>
      <c r="W12" s="777" t="str">
        <f>IF('指定請求書（控用）'!W12="","",'指定請求書（控用）'!W12)</f>
        <v>0175</v>
      </c>
      <c r="X12" s="778"/>
      <c r="Y12" s="778"/>
      <c r="Z12" s="334" t="s">
        <v>4</v>
      </c>
      <c r="AA12" s="779" t="str">
        <f>IF('指定請求書（控用）'!AA12="","",'指定請求書（控用）'!AA12)</f>
        <v>1234</v>
      </c>
      <c r="AB12" s="779"/>
      <c r="AC12" s="334" t="s">
        <v>4</v>
      </c>
      <c r="AD12" s="779" t="str">
        <f>IF('指定請求書（控用）'!AD12="","",'指定請求書（控用）'!AD12)</f>
        <v>1234</v>
      </c>
      <c r="AE12" s="779"/>
      <c r="AF12" s="779"/>
      <c r="AG12" s="335"/>
      <c r="AH12" s="335"/>
      <c r="AI12" s="335"/>
      <c r="AJ12" s="335"/>
      <c r="AK12" s="336"/>
      <c r="AL12" s="77"/>
      <c r="AM12" s="77"/>
    </row>
    <row r="13" spans="1:39" ht="4.5" customHeight="1" thickBot="1" x14ac:dyDescent="0.45"/>
    <row r="14" spans="1:39" ht="26.25" customHeight="1" thickTop="1" thickBot="1" x14ac:dyDescent="0.45">
      <c r="T14" s="780" t="s">
        <v>84</v>
      </c>
      <c r="U14" s="781"/>
      <c r="V14" s="781"/>
      <c r="W14" s="781"/>
      <c r="X14" s="500" t="s">
        <v>31</v>
      </c>
      <c r="Y14" s="340">
        <f>IF('指定請求書（控用）'!Y14="","",'指定請求書（控用）'!Y14)</f>
        <v>1</v>
      </c>
      <c r="Z14" s="341">
        <f>IF('指定請求書（控用）'!Z14="","",'指定請求書（控用）'!Z14)</f>
        <v>2</v>
      </c>
      <c r="AA14" s="342">
        <f>IF('指定請求書（控用）'!AA14="","",'指定請求書（控用）'!AA14)</f>
        <v>3</v>
      </c>
      <c r="AB14" s="342">
        <f>IF('指定請求書（控用）'!AB14="","",'指定請求書（控用）'!AB14)</f>
        <v>4</v>
      </c>
      <c r="AC14" s="340">
        <f>IF('指定請求書（控用）'!AC14="","",'指定請求書（控用）'!AC14)</f>
        <v>5</v>
      </c>
      <c r="AD14" s="341">
        <f>IF('指定請求書（控用）'!AD14="","",'指定請求書（控用）'!AD14)</f>
        <v>6</v>
      </c>
      <c r="AE14" s="342">
        <f>IF('指定請求書（控用）'!AE14="","",'指定請求書（控用）'!AE14)</f>
        <v>7</v>
      </c>
      <c r="AF14" s="342">
        <f>IF('指定請求書（控用）'!AF14="","",'指定請求書（控用）'!AF14)</f>
        <v>8</v>
      </c>
      <c r="AG14" s="340">
        <f>IF('指定請求書（控用）'!AG14="","",'指定請求書（控用）'!AG14)</f>
        <v>9</v>
      </c>
      <c r="AH14" s="341">
        <f>IF('指定請求書（控用）'!AH14="","",'指定請求書（控用）'!AH14)</f>
        <v>0</v>
      </c>
      <c r="AI14" s="342">
        <f>IF('指定請求書（控用）'!AI14="","",'指定請求書（控用）'!AI14)</f>
        <v>1</v>
      </c>
      <c r="AJ14" s="342">
        <f>IF('指定請求書（控用）'!AJ14="","",'指定請求書（控用）'!AJ14)</f>
        <v>2</v>
      </c>
      <c r="AK14" s="343">
        <f>IF('指定請求書（控用）'!AK14="","",'指定請求書（控用）'!AK14)</f>
        <v>3</v>
      </c>
    </row>
    <row r="15" spans="1:39" ht="4.5" customHeight="1" thickTop="1" thickBot="1" x14ac:dyDescent="0.45">
      <c r="T15" s="77"/>
      <c r="U15" s="77"/>
      <c r="V15" s="77"/>
      <c r="W15" s="90"/>
      <c r="X15" s="77"/>
    </row>
    <row r="16" spans="1:39" ht="18.75" customHeight="1" thickTop="1" x14ac:dyDescent="0.4">
      <c r="B16" s="782" t="s">
        <v>14</v>
      </c>
      <c r="C16" s="783"/>
      <c r="D16" s="783"/>
      <c r="E16" s="783"/>
      <c r="F16" s="783"/>
      <c r="G16" s="783"/>
      <c r="H16" s="786">
        <f>IF('指定請求書（控用）'!H16="","",'指定請求書（控用）'!H16)</f>
        <v>1435000</v>
      </c>
      <c r="I16" s="786" t="str">
        <f>IF('指定請求書（控用）'!I16="","",'指定請求書（控用）'!I16)</f>
        <v/>
      </c>
      <c r="J16" s="786" t="str">
        <f>IF('指定請求書（控用）'!J16="","",'指定請求書（控用）'!J16)</f>
        <v/>
      </c>
      <c r="K16" s="786" t="str">
        <f>IF('指定請求書（控用）'!K16="","",'指定請求書（控用）'!K16)</f>
        <v/>
      </c>
      <c r="L16" s="786" t="str">
        <f>IF('指定請求書（控用）'!L16="","",'指定請求書（控用）'!L16)</f>
        <v/>
      </c>
      <c r="M16" s="786" t="str">
        <f>IF('指定請求書（控用）'!M16="","",'指定請求書（控用）'!M16)</f>
        <v/>
      </c>
      <c r="N16" s="786" t="str">
        <f>IF('指定請求書（控用）'!N16="","",'指定請求書（控用）'!N16)</f>
        <v/>
      </c>
      <c r="O16" s="786" t="str">
        <f>IF('指定請求書（控用）'!O16="","",'指定請求書（控用）'!O16)</f>
        <v/>
      </c>
      <c r="P16" s="786" t="str">
        <f>IF('指定請求書（控用）'!P16="","",'指定請求書（控用）'!P16)</f>
        <v/>
      </c>
      <c r="Q16" s="786" t="str">
        <f>IF('指定請求書（控用）'!Q16="","",'指定請求書（控用）'!Q16)</f>
        <v/>
      </c>
      <c r="R16" s="787" t="str">
        <f>IF('指定請求書（控用）'!R16="","",'指定請求書（控用）'!R16)</f>
        <v/>
      </c>
      <c r="T16" s="790" t="str">
        <f>IF('指定請求書（控用）'!T16="","",'指定請求書（控用）'!T16)</f>
        <v>みちのく信用</v>
      </c>
      <c r="U16" s="791" t="str">
        <f>IF('指定請求書（控用）'!U16="","",'指定請求書（控用）'!U16)</f>
        <v/>
      </c>
      <c r="V16" s="791" t="str">
        <f>IF('指定請求書（控用）'!V16="","",'指定請求書（控用）'!V16)</f>
        <v/>
      </c>
      <c r="W16" s="791" t="str">
        <f>IF('指定請求書（控用）'!W16="","",'指定請求書（控用）'!W16)</f>
        <v/>
      </c>
      <c r="X16" s="791" t="str">
        <f>IF('指定請求書（控用）'!X16="","",'指定請求書（控用）'!X16)</f>
        <v/>
      </c>
      <c r="Y16" s="791" t="str">
        <f>IF('指定請求書（控用）'!Y16="","",'指定請求書（控用）'!Y16)</f>
        <v/>
      </c>
      <c r="Z16" s="734" t="str">
        <f>IF('指定請求書（控用）'!Z16="","",'指定請求書（控用）'!Z16)</f>
        <v>銀 行</v>
      </c>
      <c r="AA16" s="734" t="str">
        <f>IF('指定請求書（控用）'!AA16="","",'指定請求書（控用）'!AA16)</f>
        <v/>
      </c>
      <c r="AB16" s="734" t="str">
        <f>IF('指定請求書（控用）'!AB16="","",'指定請求書（控用）'!AB16)</f>
        <v/>
      </c>
      <c r="AC16" s="337"/>
      <c r="AD16" s="792" t="s">
        <v>38</v>
      </c>
      <c r="AE16" s="793"/>
      <c r="AF16" s="793"/>
      <c r="AG16" s="794"/>
      <c r="AH16" s="330">
        <f>IF('指定請求書（控用）'!AH16="","",'指定請求書（控用）'!AH16)</f>
        <v>0</v>
      </c>
      <c r="AI16" s="331">
        <f>IF('指定請求書（控用）'!AI16="","",'指定請求書（控用）'!AI16)</f>
        <v>1</v>
      </c>
      <c r="AJ16" s="331">
        <f>IF('指定請求書（控用）'!AJ16="","",'指定請求書（控用）'!AJ16)</f>
        <v>2</v>
      </c>
      <c r="AK16" s="332">
        <f>IF('指定請求書（控用）'!AK16="","",'指定請求書（控用）'!AK16)</f>
        <v>3</v>
      </c>
    </row>
    <row r="17" spans="1:39" ht="18.75" customHeight="1" thickBot="1" x14ac:dyDescent="0.45">
      <c r="B17" s="784"/>
      <c r="C17" s="785"/>
      <c r="D17" s="785"/>
      <c r="E17" s="785"/>
      <c r="F17" s="785"/>
      <c r="G17" s="785"/>
      <c r="H17" s="788" t="str">
        <f>IF('指定請求書（控用）'!H17="","",'指定請求書（控用）'!H17)</f>
        <v/>
      </c>
      <c r="I17" s="788" t="str">
        <f>IF('指定請求書（控用）'!I17="","",'指定請求書（控用）'!I17)</f>
        <v/>
      </c>
      <c r="J17" s="788" t="str">
        <f>IF('指定請求書（控用）'!J17="","",'指定請求書（控用）'!J17)</f>
        <v/>
      </c>
      <c r="K17" s="788" t="str">
        <f>IF('指定請求書（控用）'!K17="","",'指定請求書（控用）'!K17)</f>
        <v/>
      </c>
      <c r="L17" s="788" t="str">
        <f>IF('指定請求書（控用）'!L17="","",'指定請求書（控用）'!L17)</f>
        <v/>
      </c>
      <c r="M17" s="788" t="str">
        <f>IF('指定請求書（控用）'!M17="","",'指定請求書（控用）'!M17)</f>
        <v/>
      </c>
      <c r="N17" s="788" t="str">
        <f>IF('指定請求書（控用）'!N17="","",'指定請求書（控用）'!N17)</f>
        <v/>
      </c>
      <c r="O17" s="788" t="str">
        <f>IF('指定請求書（控用）'!O17="","",'指定請求書（控用）'!O17)</f>
        <v/>
      </c>
      <c r="P17" s="788" t="str">
        <f>IF('指定請求書（控用）'!P17="","",'指定請求書（控用）'!P17)</f>
        <v/>
      </c>
      <c r="Q17" s="788" t="str">
        <f>IF('指定請求書（控用）'!Q17="","",'指定請求書（控用）'!Q17)</f>
        <v/>
      </c>
      <c r="R17" s="789" t="str">
        <f>IF('指定請求書（控用）'!R17="","",'指定請求書（控用）'!R17)</f>
        <v/>
      </c>
      <c r="T17" s="790" t="str">
        <f>IF('指定請求書（控用）'!T17="","",'指定請求書（控用）'!T17)</f>
        <v>野辺地中央</v>
      </c>
      <c r="U17" s="791" t="str">
        <f>IF('指定請求書（控用）'!U17="","",'指定請求書（控用）'!U17)</f>
        <v/>
      </c>
      <c r="V17" s="791" t="str">
        <f>IF('指定請求書（控用）'!V17="","",'指定請求書（控用）'!V17)</f>
        <v/>
      </c>
      <c r="W17" s="791" t="str">
        <f>IF('指定請求書（控用）'!W17="","",'指定請求書（控用）'!W17)</f>
        <v/>
      </c>
      <c r="X17" s="791" t="str">
        <f>IF('指定請求書（控用）'!X17="","",'指定請求書（控用）'!X17)</f>
        <v/>
      </c>
      <c r="Y17" s="791" t="str">
        <f>IF('指定請求書（控用）'!Y17="","",'指定請求書（控用）'!Y17)</f>
        <v/>
      </c>
      <c r="Z17" s="734" t="str">
        <f>IF('指定請求書（控用）'!Z17="","",'指定請求書（控用）'!Z17)</f>
        <v>支 店</v>
      </c>
      <c r="AA17" s="734" t="str">
        <f>IF('指定請求書（控用）'!AA17="","",'指定請求書（控用）'!AA17)</f>
        <v/>
      </c>
      <c r="AB17" s="734" t="str">
        <f>IF('指定請求書（控用）'!AB17="","",'指定請求書（控用）'!AB17)</f>
        <v/>
      </c>
      <c r="AC17" s="337"/>
      <c r="AD17" s="763" t="s">
        <v>37</v>
      </c>
      <c r="AE17" s="734"/>
      <c r="AF17" s="734"/>
      <c r="AG17" s="764"/>
      <c r="AH17" s="338" t="str">
        <f>IF('指定請求書（控用）'!AH17="","",'指定請求書（控用）'!AH17)</f>
        <v/>
      </c>
      <c r="AI17" s="331">
        <f>IF('指定請求書（控用）'!AI17="","",'指定請求書（控用）'!AI17)</f>
        <v>9</v>
      </c>
      <c r="AJ17" s="331">
        <f>IF('指定請求書（控用）'!AJ17="","",'指定請求書（控用）'!AJ17)</f>
        <v>9</v>
      </c>
      <c r="AK17" s="332">
        <f>IF('指定請求書（控用）'!AK17="","",'指定請求書（控用）'!AK17)</f>
        <v>9</v>
      </c>
    </row>
    <row r="18" spans="1:39" ht="18.75" customHeight="1" thickTop="1" x14ac:dyDescent="0.35">
      <c r="F18" s="760" t="s">
        <v>60</v>
      </c>
      <c r="G18" s="760"/>
      <c r="H18" s="760"/>
      <c r="I18" s="760"/>
      <c r="J18" s="760"/>
      <c r="K18" s="760"/>
      <c r="L18" s="761" t="s">
        <v>61</v>
      </c>
      <c r="M18" s="761"/>
      <c r="N18" s="761"/>
      <c r="O18" s="761"/>
      <c r="P18" s="762">
        <f>IF('指定請求書（控用）'!P18="","",'指定請求書（控用）'!P18)</f>
        <v>2</v>
      </c>
      <c r="Q18" s="762" t="str">
        <f>IF('指定請求書（控用）'!Q18="","",'指定請求書（控用）'!Q18)</f>
        <v/>
      </c>
      <c r="R18" s="339" t="s">
        <v>50</v>
      </c>
      <c r="T18" s="763" t="s">
        <v>33</v>
      </c>
      <c r="U18" s="734"/>
      <c r="V18" s="764"/>
      <c r="W18" s="765" t="str">
        <f>IF('指定請求書（控用）'!W18="","",'指定請求書（控用）'!W18)</f>
        <v>普 通</v>
      </c>
      <c r="X18" s="766"/>
      <c r="Y18" s="766"/>
      <c r="Z18" s="734" t="s">
        <v>34</v>
      </c>
      <c r="AA18" s="764"/>
      <c r="AB18" s="763" t="s">
        <v>32</v>
      </c>
      <c r="AC18" s="734"/>
      <c r="AD18" s="764"/>
      <c r="AE18" s="330">
        <f>IF('指定請求書（控用）'!AE18="","",'指定請求書（控用）'!AE18)</f>
        <v>1</v>
      </c>
      <c r="AF18" s="331">
        <f>IF('指定請求書（控用）'!AF18="","",'指定請求書（控用）'!AF18)</f>
        <v>2</v>
      </c>
      <c r="AG18" s="331">
        <f>IF('指定請求書（控用）'!AG18="","",'指定請求書（控用）'!AG18)</f>
        <v>3</v>
      </c>
      <c r="AH18" s="331">
        <f>IF('指定請求書（控用）'!AH18="","",'指定請求書（控用）'!AH18)</f>
        <v>4</v>
      </c>
      <c r="AI18" s="331">
        <f>IF('指定請求書（控用）'!AI18="","",'指定請求書（控用）'!AI18)</f>
        <v>5</v>
      </c>
      <c r="AJ18" s="331">
        <f>IF('指定請求書（控用）'!AJ18="","",'指定請求書（控用）'!AJ18)</f>
        <v>6</v>
      </c>
      <c r="AK18" s="332">
        <f>IF('指定請求書（控用）'!AK18="","",'指定請求書（控用）'!AK18)</f>
        <v>7</v>
      </c>
    </row>
    <row r="19" spans="1:39" ht="6.75" customHeight="1" x14ac:dyDescent="0.4"/>
    <row r="20" spans="1:39" ht="18.95" customHeight="1" x14ac:dyDescent="0.4">
      <c r="B20" s="309" t="s">
        <v>15</v>
      </c>
      <c r="C20" s="759" t="s">
        <v>16</v>
      </c>
      <c r="D20" s="767"/>
      <c r="E20" s="767"/>
      <c r="F20" s="768" t="s">
        <v>41</v>
      </c>
      <c r="G20" s="769"/>
      <c r="H20" s="769"/>
      <c r="I20" s="769"/>
      <c r="J20" s="769"/>
      <c r="K20" s="769"/>
      <c r="L20" s="769"/>
      <c r="M20" s="769"/>
      <c r="N20" s="769"/>
      <c r="O20" s="769"/>
      <c r="P20" s="769"/>
      <c r="Q20" s="769"/>
      <c r="R20" s="759" t="s">
        <v>17</v>
      </c>
      <c r="S20" s="759"/>
      <c r="T20" s="759"/>
      <c r="U20" s="759" t="s">
        <v>18</v>
      </c>
      <c r="V20" s="770"/>
      <c r="W20" s="771" t="s">
        <v>204</v>
      </c>
      <c r="X20" s="771"/>
      <c r="Y20" s="771"/>
      <c r="Z20" s="771"/>
      <c r="AA20" s="771"/>
      <c r="AB20" s="759" t="s">
        <v>205</v>
      </c>
      <c r="AC20" s="770"/>
      <c r="AD20" s="770"/>
      <c r="AE20" s="770"/>
      <c r="AF20" s="770"/>
      <c r="AG20" s="770"/>
      <c r="AH20" s="759" t="s">
        <v>21</v>
      </c>
      <c r="AI20" s="759"/>
      <c r="AJ20" s="759"/>
      <c r="AK20" s="759"/>
      <c r="AL20" s="66"/>
      <c r="AM20" s="66"/>
    </row>
    <row r="21" spans="1:39" ht="24" customHeight="1" x14ac:dyDescent="0.4">
      <c r="B21" s="309">
        <v>1</v>
      </c>
      <c r="C21" s="743">
        <f>IF('指定請求書（控用）'!C21="","",'指定請求書（控用）'!C21)</f>
        <v>45200</v>
      </c>
      <c r="D21" s="744" t="str">
        <f>IF('指定請求書（控用）'!D21="","",'指定請求書（控用）'!D21)</f>
        <v/>
      </c>
      <c r="E21" s="744" t="str">
        <f>IF('指定請求書（控用）'!E21="","",'指定請求書（控用）'!E21)</f>
        <v/>
      </c>
      <c r="F21" s="851" t="str">
        <f>IF('指定請求書（控用）'!F21="","",'指定請求書（控用）'!F21)</f>
        <v>〇〇工事　別紙明細書の通り</v>
      </c>
      <c r="G21" s="851" t="str">
        <f>IF('指定請求書（控用）'!G21="","",'指定請求書（控用）'!G21)</f>
        <v/>
      </c>
      <c r="H21" s="851" t="str">
        <f>IF('指定請求書（控用）'!H21="","",'指定請求書（控用）'!H21)</f>
        <v/>
      </c>
      <c r="I21" s="851" t="str">
        <f>IF('指定請求書（控用）'!I21="","",'指定請求書（控用）'!I21)</f>
        <v/>
      </c>
      <c r="J21" s="851" t="str">
        <f>IF('指定請求書（控用）'!J21="","",'指定請求書（控用）'!J21)</f>
        <v/>
      </c>
      <c r="K21" s="851" t="str">
        <f>IF('指定請求書（控用）'!K21="","",'指定請求書（控用）'!K21)</f>
        <v/>
      </c>
      <c r="L21" s="851" t="str">
        <f>IF('指定請求書（控用）'!L21="","",'指定請求書（控用）'!L21)</f>
        <v/>
      </c>
      <c r="M21" s="851" t="str">
        <f>IF('指定請求書（控用）'!M21="","",'指定請求書（控用）'!M21)</f>
        <v/>
      </c>
      <c r="N21" s="851" t="str">
        <f>IF('指定請求書（控用）'!N21="","",'指定請求書（控用）'!N21)</f>
        <v/>
      </c>
      <c r="O21" s="851" t="str">
        <f>IF('指定請求書（控用）'!O21="","",'指定請求書（控用）'!O21)</f>
        <v/>
      </c>
      <c r="P21" s="851" t="str">
        <f>IF('指定請求書（控用）'!P21="","",'指定請求書（控用）'!P21)</f>
        <v/>
      </c>
      <c r="Q21" s="851" t="str">
        <f>IF('指定請求書（控用）'!Q21="","",'指定請求書（控用）'!Q21)</f>
        <v/>
      </c>
      <c r="R21" s="852">
        <f>IF('指定請求書（控用）'!R21="","",'指定請求書（控用）'!R21)</f>
        <v>1</v>
      </c>
      <c r="S21" s="853" t="str">
        <f>IF('指定請求書（控用）'!S21="","",'指定請求書（控用）'!S21)</f>
        <v/>
      </c>
      <c r="T21" s="853" t="str">
        <f>IF('指定請求書（控用）'!T21="","",'指定請求書（控用）'!T21)</f>
        <v/>
      </c>
      <c r="U21" s="758" t="str">
        <f>IF('指定請求書（控用）'!U21="","",'指定請求書（控用）'!U21)</f>
        <v>式</v>
      </c>
      <c r="V21" s="758" t="str">
        <f>IF('指定請求書（控用）'!V21="","",'指定請求書（控用）'!V21)</f>
        <v/>
      </c>
      <c r="W21" s="854">
        <f>IF('指定請求書（控用）'!W21="","",'指定請求書（控用）'!W21)</f>
        <v>550000</v>
      </c>
      <c r="X21" s="854" t="str">
        <f>IF('指定請求書（控用）'!X21="","",'指定請求書（控用）'!X21)</f>
        <v/>
      </c>
      <c r="Y21" s="854" t="str">
        <f>IF('指定請求書（控用）'!Y21="","",'指定請求書（控用）'!Y21)</f>
        <v/>
      </c>
      <c r="Z21" s="854" t="str">
        <f>IF('指定請求書（控用）'!Z21="","",'指定請求書（控用）'!Z21)</f>
        <v/>
      </c>
      <c r="AA21" s="854" t="str">
        <f>IF('指定請求書（控用）'!AA21="","",'指定請求書（控用）'!AA21)</f>
        <v/>
      </c>
      <c r="AB21" s="751">
        <f>IF('指定請求書（控用）'!AB21="","",'指定請求書（控用）'!AB21)</f>
        <v>550000</v>
      </c>
      <c r="AC21" s="751" t="str">
        <f>IF('指定請求書（控用）'!AC21="","",'指定請求書（控用）'!AC21)</f>
        <v/>
      </c>
      <c r="AD21" s="751" t="str">
        <f>IF('指定請求書（控用）'!AD21="","",'指定請求書（控用）'!AD21)</f>
        <v/>
      </c>
      <c r="AE21" s="751" t="str">
        <f>IF('指定請求書（控用）'!AE21="","",'指定請求書（控用）'!AE21)</f>
        <v/>
      </c>
      <c r="AF21" s="751" t="str">
        <f>IF('指定請求書（控用）'!AF21="","",'指定請求書（控用）'!AF21)</f>
        <v/>
      </c>
      <c r="AG21" s="751" t="str">
        <f>IF('指定請求書（控用）'!AG21="","",'指定請求書（控用）'!AG21)</f>
        <v/>
      </c>
      <c r="AH21" s="752">
        <f>IF('指定請求書（控用）'!AH21="","",'指定請求書（控用）'!AH21)</f>
        <v>0.1</v>
      </c>
      <c r="AI21" s="752"/>
      <c r="AJ21" s="752"/>
      <c r="AK21" s="752"/>
      <c r="AL21" s="91"/>
      <c r="AM21" s="91"/>
    </row>
    <row r="22" spans="1:39" ht="24" customHeight="1" x14ac:dyDescent="0.4">
      <c r="B22" s="309">
        <v>2</v>
      </c>
      <c r="C22" s="743">
        <f>IF('指定請求書（控用）'!C22="","",'指定請求書（控用）'!C22)</f>
        <v>45208</v>
      </c>
      <c r="D22" s="744" t="str">
        <f>IF('指定請求書（控用）'!D22="","",'指定請求書（控用）'!D22)</f>
        <v/>
      </c>
      <c r="E22" s="744" t="str">
        <f>IF('指定請求書（控用）'!E22="","",'指定請求書（控用）'!E22)</f>
        <v/>
      </c>
      <c r="F22" s="851" t="str">
        <f>IF('指定請求書（控用）'!F22="","",'指定請求書（控用）'!F22)</f>
        <v>××工事　別紙明細書の通り</v>
      </c>
      <c r="G22" s="851" t="str">
        <f>IF('指定請求書（控用）'!G22="","",'指定請求書（控用）'!G22)</f>
        <v/>
      </c>
      <c r="H22" s="851" t="str">
        <f>IF('指定請求書（控用）'!H22="","",'指定請求書（控用）'!H22)</f>
        <v/>
      </c>
      <c r="I22" s="851" t="str">
        <f>IF('指定請求書（控用）'!I22="","",'指定請求書（控用）'!I22)</f>
        <v/>
      </c>
      <c r="J22" s="851" t="str">
        <f>IF('指定請求書（控用）'!J22="","",'指定請求書（控用）'!J22)</f>
        <v/>
      </c>
      <c r="K22" s="851" t="str">
        <f>IF('指定請求書（控用）'!K22="","",'指定請求書（控用）'!K22)</f>
        <v/>
      </c>
      <c r="L22" s="851" t="str">
        <f>IF('指定請求書（控用）'!L22="","",'指定請求書（控用）'!L22)</f>
        <v/>
      </c>
      <c r="M22" s="851" t="str">
        <f>IF('指定請求書（控用）'!M22="","",'指定請求書（控用）'!M22)</f>
        <v/>
      </c>
      <c r="N22" s="851" t="str">
        <f>IF('指定請求書（控用）'!N22="","",'指定請求書（控用）'!N22)</f>
        <v/>
      </c>
      <c r="O22" s="851" t="str">
        <f>IF('指定請求書（控用）'!O22="","",'指定請求書（控用）'!O22)</f>
        <v/>
      </c>
      <c r="P22" s="851" t="str">
        <f>IF('指定請求書（控用）'!P22="","",'指定請求書（控用）'!P22)</f>
        <v/>
      </c>
      <c r="Q22" s="851" t="str">
        <f>IF('指定請求書（控用）'!Q22="","",'指定請求書（控用）'!Q22)</f>
        <v/>
      </c>
      <c r="R22" s="852">
        <f>IF('指定請求書（控用）'!R22="","",'指定請求書（控用）'!R22)</f>
        <v>1</v>
      </c>
      <c r="S22" s="853" t="str">
        <f>IF('指定請求書（控用）'!S22="","",'指定請求書（控用）'!S22)</f>
        <v/>
      </c>
      <c r="T22" s="853" t="str">
        <f>IF('指定請求書（控用）'!T22="","",'指定請求書（控用）'!T22)</f>
        <v/>
      </c>
      <c r="U22" s="758" t="str">
        <f>IF('指定請求書（控用）'!U22="","",'指定請求書（控用）'!U22)</f>
        <v>式</v>
      </c>
      <c r="V22" s="758" t="str">
        <f>IF('指定請求書（控用）'!V22="","",'指定請求書（控用）'!V22)</f>
        <v/>
      </c>
      <c r="W22" s="854">
        <f>IF('指定請求書（控用）'!W22="","",'指定請求書（控用）'!W22)</f>
        <v>880000</v>
      </c>
      <c r="X22" s="854" t="str">
        <f>IF('指定請求書（控用）'!X22="","",'指定請求書（控用）'!X22)</f>
        <v/>
      </c>
      <c r="Y22" s="854" t="str">
        <f>IF('指定請求書（控用）'!Y22="","",'指定請求書（控用）'!Y22)</f>
        <v/>
      </c>
      <c r="Z22" s="854" t="str">
        <f>IF('指定請求書（控用）'!Z22="","",'指定請求書（控用）'!Z22)</f>
        <v/>
      </c>
      <c r="AA22" s="854" t="str">
        <f>IF('指定請求書（控用）'!AA22="","",'指定請求書（控用）'!AA22)</f>
        <v/>
      </c>
      <c r="AB22" s="751">
        <f>IF('指定請求書（控用）'!AB22="","",'指定請求書（控用）'!AB22)</f>
        <v>880000</v>
      </c>
      <c r="AC22" s="751" t="str">
        <f>IF('指定請求書（控用）'!AC22="","",'指定請求書（控用）'!AC22)</f>
        <v/>
      </c>
      <c r="AD22" s="751" t="str">
        <f>IF('指定請求書（控用）'!AD22="","",'指定請求書（控用）'!AD22)</f>
        <v/>
      </c>
      <c r="AE22" s="751" t="str">
        <f>IF('指定請求書（控用）'!AE22="","",'指定請求書（控用）'!AE22)</f>
        <v/>
      </c>
      <c r="AF22" s="751" t="str">
        <f>IF('指定請求書（控用）'!AF22="","",'指定請求書（控用）'!AF22)</f>
        <v/>
      </c>
      <c r="AG22" s="751" t="str">
        <f>IF('指定請求書（控用）'!AG22="","",'指定請求書（控用）'!AG22)</f>
        <v/>
      </c>
      <c r="AH22" s="752" t="str">
        <f>IF('指定請求書（控用）'!AH22="","",'指定請求書（控用）'!AH22)</f>
        <v>軽8%</v>
      </c>
      <c r="AI22" s="752"/>
      <c r="AJ22" s="752"/>
      <c r="AK22" s="752"/>
      <c r="AL22" s="91"/>
      <c r="AM22" s="91"/>
    </row>
    <row r="23" spans="1:39" ht="24" customHeight="1" x14ac:dyDescent="0.4">
      <c r="B23" s="309">
        <v>3</v>
      </c>
      <c r="C23" s="743">
        <f>IF('指定請求書（控用）'!C23="","",'指定請求書（控用）'!C23)</f>
        <v>45209</v>
      </c>
      <c r="D23" s="744" t="str">
        <f>IF('指定請求書（控用）'!D23="","",'指定請求書（控用）'!D23)</f>
        <v/>
      </c>
      <c r="E23" s="744" t="str">
        <f>IF('指定請求書（控用）'!E23="","",'指定請求書（控用）'!E23)</f>
        <v/>
      </c>
      <c r="F23" s="851" t="str">
        <f>IF('指定請求書（控用）'!F23="","",'指定請求書（控用）'!F23)</f>
        <v>立替印紙代</v>
      </c>
      <c r="G23" s="851" t="str">
        <f>IF('指定請求書（控用）'!G23="","",'指定請求書（控用）'!G23)</f>
        <v/>
      </c>
      <c r="H23" s="851" t="str">
        <f>IF('指定請求書（控用）'!H23="","",'指定請求書（控用）'!H23)</f>
        <v/>
      </c>
      <c r="I23" s="851" t="str">
        <f>IF('指定請求書（控用）'!I23="","",'指定請求書（控用）'!I23)</f>
        <v/>
      </c>
      <c r="J23" s="851" t="str">
        <f>IF('指定請求書（控用）'!J23="","",'指定請求書（控用）'!J23)</f>
        <v/>
      </c>
      <c r="K23" s="851" t="str">
        <f>IF('指定請求書（控用）'!K23="","",'指定請求書（控用）'!K23)</f>
        <v/>
      </c>
      <c r="L23" s="851" t="str">
        <f>IF('指定請求書（控用）'!L23="","",'指定請求書（控用）'!L23)</f>
        <v/>
      </c>
      <c r="M23" s="851" t="str">
        <f>IF('指定請求書（控用）'!M23="","",'指定請求書（控用）'!M23)</f>
        <v/>
      </c>
      <c r="N23" s="851" t="str">
        <f>IF('指定請求書（控用）'!N23="","",'指定請求書（控用）'!N23)</f>
        <v/>
      </c>
      <c r="O23" s="851" t="str">
        <f>IF('指定請求書（控用）'!O23="","",'指定請求書（控用）'!O23)</f>
        <v/>
      </c>
      <c r="P23" s="851" t="str">
        <f>IF('指定請求書（控用）'!P23="","",'指定請求書（控用）'!P23)</f>
        <v/>
      </c>
      <c r="Q23" s="851" t="str">
        <f>IF('指定請求書（控用）'!Q23="","",'指定請求書（控用）'!Q23)</f>
        <v/>
      </c>
      <c r="R23" s="852">
        <f>IF('指定請求書（控用）'!R23="","",'指定請求書（控用）'!R23)</f>
        <v>1</v>
      </c>
      <c r="S23" s="853" t="str">
        <f>IF('指定請求書（控用）'!S23="","",'指定請求書（控用）'!S23)</f>
        <v/>
      </c>
      <c r="T23" s="853" t="str">
        <f>IF('指定請求書（控用）'!T23="","",'指定請求書（控用）'!T23)</f>
        <v/>
      </c>
      <c r="U23" s="758" t="str">
        <f>IF('指定請求書（控用）'!U23="","",'指定請求書（控用）'!U23)</f>
        <v>枚</v>
      </c>
      <c r="V23" s="758" t="str">
        <f>IF('指定請求書（控用）'!V23="","",'指定請求書（控用）'!V23)</f>
        <v/>
      </c>
      <c r="W23" s="854">
        <f>IF('指定請求書（控用）'!W23="","",'指定請求書（控用）'!W23)</f>
        <v>5000</v>
      </c>
      <c r="X23" s="854" t="str">
        <f>IF('指定請求書（控用）'!X23="","",'指定請求書（控用）'!X23)</f>
        <v/>
      </c>
      <c r="Y23" s="854" t="str">
        <f>IF('指定請求書（控用）'!Y23="","",'指定請求書（控用）'!Y23)</f>
        <v/>
      </c>
      <c r="Z23" s="854" t="str">
        <f>IF('指定請求書（控用）'!Z23="","",'指定請求書（控用）'!Z23)</f>
        <v/>
      </c>
      <c r="AA23" s="854" t="str">
        <f>IF('指定請求書（控用）'!AA23="","",'指定請求書（控用）'!AA23)</f>
        <v/>
      </c>
      <c r="AB23" s="751">
        <f>IF('指定請求書（控用）'!AB23="","",'指定請求書（控用）'!AB23)</f>
        <v>5000</v>
      </c>
      <c r="AC23" s="751" t="str">
        <f>IF('指定請求書（控用）'!AC23="","",'指定請求書（控用）'!AC23)</f>
        <v/>
      </c>
      <c r="AD23" s="751" t="str">
        <f>IF('指定請求書（控用）'!AD23="","",'指定請求書（控用）'!AD23)</f>
        <v/>
      </c>
      <c r="AE23" s="751" t="str">
        <f>IF('指定請求書（控用）'!AE23="","",'指定請求書（控用）'!AE23)</f>
        <v/>
      </c>
      <c r="AF23" s="751" t="str">
        <f>IF('指定請求書（控用）'!AF23="","",'指定請求書（控用）'!AF23)</f>
        <v/>
      </c>
      <c r="AG23" s="751" t="str">
        <f>IF('指定請求書（控用）'!AG23="","",'指定請求書（控用）'!AG23)</f>
        <v/>
      </c>
      <c r="AH23" s="752" t="str">
        <f>IF('指定請求書（控用）'!AH23="","",'指定請求書（控用）'!AH23)</f>
        <v>非・不課税</v>
      </c>
      <c r="AI23" s="752"/>
      <c r="AJ23" s="752"/>
      <c r="AK23" s="752"/>
      <c r="AL23" s="91"/>
      <c r="AM23" s="91"/>
    </row>
    <row r="24" spans="1:39" ht="24" customHeight="1" x14ac:dyDescent="0.4">
      <c r="B24" s="309">
        <v>4</v>
      </c>
      <c r="C24" s="743" t="str">
        <f>IF('指定請求書（控用）'!C24="","",'指定請求書（控用）'!C24)</f>
        <v/>
      </c>
      <c r="D24" s="744" t="str">
        <f>IF('指定請求書（控用）'!D24="","",'指定請求書（控用）'!D24)</f>
        <v/>
      </c>
      <c r="E24" s="744" t="str">
        <f>IF('指定請求書（控用）'!E24="","",'指定請求書（控用）'!E24)</f>
        <v/>
      </c>
      <c r="F24" s="851" t="str">
        <f>IF('指定請求書（控用）'!F24="","",'指定請求書（控用）'!F24)</f>
        <v/>
      </c>
      <c r="G24" s="851" t="str">
        <f>IF('指定請求書（控用）'!G24="","",'指定請求書（控用）'!G24)</f>
        <v/>
      </c>
      <c r="H24" s="851" t="str">
        <f>IF('指定請求書（控用）'!H24="","",'指定請求書（控用）'!H24)</f>
        <v/>
      </c>
      <c r="I24" s="851" t="str">
        <f>IF('指定請求書（控用）'!I24="","",'指定請求書（控用）'!I24)</f>
        <v/>
      </c>
      <c r="J24" s="851" t="str">
        <f>IF('指定請求書（控用）'!J24="","",'指定請求書（控用）'!J24)</f>
        <v/>
      </c>
      <c r="K24" s="851" t="str">
        <f>IF('指定請求書（控用）'!K24="","",'指定請求書（控用）'!K24)</f>
        <v/>
      </c>
      <c r="L24" s="851" t="str">
        <f>IF('指定請求書（控用）'!L24="","",'指定請求書（控用）'!L24)</f>
        <v/>
      </c>
      <c r="M24" s="851" t="str">
        <f>IF('指定請求書（控用）'!M24="","",'指定請求書（控用）'!M24)</f>
        <v/>
      </c>
      <c r="N24" s="851" t="str">
        <f>IF('指定請求書（控用）'!N24="","",'指定請求書（控用）'!N24)</f>
        <v/>
      </c>
      <c r="O24" s="851" t="str">
        <f>IF('指定請求書（控用）'!O24="","",'指定請求書（控用）'!O24)</f>
        <v/>
      </c>
      <c r="P24" s="851" t="str">
        <f>IF('指定請求書（控用）'!P24="","",'指定請求書（控用）'!P24)</f>
        <v/>
      </c>
      <c r="Q24" s="851" t="str">
        <f>IF('指定請求書（控用）'!Q24="","",'指定請求書（控用）'!Q24)</f>
        <v/>
      </c>
      <c r="R24" s="852" t="str">
        <f>IF('指定請求書（控用）'!R24="","",'指定請求書（控用）'!R24)</f>
        <v/>
      </c>
      <c r="S24" s="853" t="str">
        <f>IF('指定請求書（控用）'!S24="","",'指定請求書（控用）'!S24)</f>
        <v/>
      </c>
      <c r="T24" s="853" t="str">
        <f>IF('指定請求書（控用）'!T24="","",'指定請求書（控用）'!T24)</f>
        <v/>
      </c>
      <c r="U24" s="758" t="str">
        <f>IF('指定請求書（控用）'!U24="","",'指定請求書（控用）'!U24)</f>
        <v/>
      </c>
      <c r="V24" s="758" t="str">
        <f>IF('指定請求書（控用）'!V24="","",'指定請求書（控用）'!V24)</f>
        <v/>
      </c>
      <c r="W24" s="854" t="str">
        <f>IF('指定請求書（控用）'!W24="","",'指定請求書（控用）'!W24)</f>
        <v/>
      </c>
      <c r="X24" s="854" t="str">
        <f>IF('指定請求書（控用）'!X24="","",'指定請求書（控用）'!X24)</f>
        <v/>
      </c>
      <c r="Y24" s="854" t="str">
        <f>IF('指定請求書（控用）'!Y24="","",'指定請求書（控用）'!Y24)</f>
        <v/>
      </c>
      <c r="Z24" s="854" t="str">
        <f>IF('指定請求書（控用）'!Z24="","",'指定請求書（控用）'!Z24)</f>
        <v/>
      </c>
      <c r="AA24" s="854" t="str">
        <f>IF('指定請求書（控用）'!AA24="","",'指定請求書（控用）'!AA24)</f>
        <v/>
      </c>
      <c r="AB24" s="751">
        <f>IF('指定請求書（控用）'!AB24="","",'指定請求書（控用）'!AB24)</f>
        <v>0</v>
      </c>
      <c r="AC24" s="751" t="str">
        <f>IF('指定請求書（控用）'!AC24="","",'指定請求書（控用）'!AC24)</f>
        <v/>
      </c>
      <c r="AD24" s="751" t="str">
        <f>IF('指定請求書（控用）'!AD24="","",'指定請求書（控用）'!AD24)</f>
        <v/>
      </c>
      <c r="AE24" s="751" t="str">
        <f>IF('指定請求書（控用）'!AE24="","",'指定請求書（控用）'!AE24)</f>
        <v/>
      </c>
      <c r="AF24" s="751" t="str">
        <f>IF('指定請求書（控用）'!AF24="","",'指定請求書（控用）'!AF24)</f>
        <v/>
      </c>
      <c r="AG24" s="751" t="str">
        <f>IF('指定請求書（控用）'!AG24="","",'指定請求書（控用）'!AG24)</f>
        <v/>
      </c>
      <c r="AH24" s="752" t="str">
        <f>IF('指定請求書（控用）'!AH24="","",'指定請求書（控用）'!AH24)</f>
        <v/>
      </c>
      <c r="AI24" s="752"/>
      <c r="AJ24" s="752"/>
      <c r="AK24" s="752"/>
      <c r="AL24" s="91"/>
      <c r="AM24" s="91"/>
    </row>
    <row r="25" spans="1:39" ht="24" customHeight="1" x14ac:dyDescent="0.4">
      <c r="B25" s="309">
        <v>5</v>
      </c>
      <c r="C25" s="743" t="str">
        <f>IF('指定請求書（控用）'!C25="","",'指定請求書（控用）'!C25)</f>
        <v/>
      </c>
      <c r="D25" s="744" t="str">
        <f>IF('指定請求書（控用）'!D25="","",'指定請求書（控用）'!D25)</f>
        <v/>
      </c>
      <c r="E25" s="744" t="str">
        <f>IF('指定請求書（控用）'!E25="","",'指定請求書（控用）'!E25)</f>
        <v/>
      </c>
      <c r="F25" s="851" t="str">
        <f>IF('指定請求書（控用）'!F25="","",'指定請求書（控用）'!F25)</f>
        <v/>
      </c>
      <c r="G25" s="851" t="str">
        <f>IF('指定請求書（控用）'!G25="","",'指定請求書（控用）'!G25)</f>
        <v/>
      </c>
      <c r="H25" s="851" t="str">
        <f>IF('指定請求書（控用）'!H25="","",'指定請求書（控用）'!H25)</f>
        <v/>
      </c>
      <c r="I25" s="851" t="str">
        <f>IF('指定請求書（控用）'!I25="","",'指定請求書（控用）'!I25)</f>
        <v/>
      </c>
      <c r="J25" s="851" t="str">
        <f>IF('指定請求書（控用）'!J25="","",'指定請求書（控用）'!J25)</f>
        <v/>
      </c>
      <c r="K25" s="851" t="str">
        <f>IF('指定請求書（控用）'!K25="","",'指定請求書（控用）'!K25)</f>
        <v/>
      </c>
      <c r="L25" s="851" t="str">
        <f>IF('指定請求書（控用）'!L25="","",'指定請求書（控用）'!L25)</f>
        <v/>
      </c>
      <c r="M25" s="851" t="str">
        <f>IF('指定請求書（控用）'!M25="","",'指定請求書（控用）'!M25)</f>
        <v/>
      </c>
      <c r="N25" s="851" t="str">
        <f>IF('指定請求書（控用）'!N25="","",'指定請求書（控用）'!N25)</f>
        <v/>
      </c>
      <c r="O25" s="851" t="str">
        <f>IF('指定請求書（控用）'!O25="","",'指定請求書（控用）'!O25)</f>
        <v/>
      </c>
      <c r="P25" s="851" t="str">
        <f>IF('指定請求書（控用）'!P25="","",'指定請求書（控用）'!P25)</f>
        <v/>
      </c>
      <c r="Q25" s="851" t="str">
        <f>IF('指定請求書（控用）'!Q25="","",'指定請求書（控用）'!Q25)</f>
        <v/>
      </c>
      <c r="R25" s="852" t="str">
        <f>IF('指定請求書（控用）'!R25="","",'指定請求書（控用）'!R25)</f>
        <v/>
      </c>
      <c r="S25" s="853" t="str">
        <f>IF('指定請求書（控用）'!S25="","",'指定請求書（控用）'!S25)</f>
        <v/>
      </c>
      <c r="T25" s="853" t="str">
        <f>IF('指定請求書（控用）'!T25="","",'指定請求書（控用）'!T25)</f>
        <v/>
      </c>
      <c r="U25" s="758" t="str">
        <f>IF('指定請求書（控用）'!U25="","",'指定請求書（控用）'!U25)</f>
        <v/>
      </c>
      <c r="V25" s="758" t="str">
        <f>IF('指定請求書（控用）'!V25="","",'指定請求書（控用）'!V25)</f>
        <v/>
      </c>
      <c r="W25" s="854" t="str">
        <f>IF('指定請求書（控用）'!W25="","",'指定請求書（控用）'!W25)</f>
        <v/>
      </c>
      <c r="X25" s="854" t="str">
        <f>IF('指定請求書（控用）'!X25="","",'指定請求書（控用）'!X25)</f>
        <v/>
      </c>
      <c r="Y25" s="854" t="str">
        <f>IF('指定請求書（控用）'!Y25="","",'指定請求書（控用）'!Y25)</f>
        <v/>
      </c>
      <c r="Z25" s="854" t="str">
        <f>IF('指定請求書（控用）'!Z25="","",'指定請求書（控用）'!Z25)</f>
        <v/>
      </c>
      <c r="AA25" s="854" t="str">
        <f>IF('指定請求書（控用）'!AA25="","",'指定請求書（控用）'!AA25)</f>
        <v/>
      </c>
      <c r="AB25" s="751">
        <f>IF('指定請求書（控用）'!AB25="","",'指定請求書（控用）'!AB25)</f>
        <v>0</v>
      </c>
      <c r="AC25" s="751" t="str">
        <f>IF('指定請求書（控用）'!AC25="","",'指定請求書（控用）'!AC25)</f>
        <v/>
      </c>
      <c r="AD25" s="751" t="str">
        <f>IF('指定請求書（控用）'!AD25="","",'指定請求書（控用）'!AD25)</f>
        <v/>
      </c>
      <c r="AE25" s="751" t="str">
        <f>IF('指定請求書（控用）'!AE25="","",'指定請求書（控用）'!AE25)</f>
        <v/>
      </c>
      <c r="AF25" s="751" t="str">
        <f>IF('指定請求書（控用）'!AF25="","",'指定請求書（控用）'!AF25)</f>
        <v/>
      </c>
      <c r="AG25" s="751" t="str">
        <f>IF('指定請求書（控用）'!AG25="","",'指定請求書（控用）'!AG25)</f>
        <v/>
      </c>
      <c r="AH25" s="752" t="str">
        <f>IF('指定請求書（控用）'!AH25="","",'指定請求書（控用）'!AH25)</f>
        <v/>
      </c>
      <c r="AI25" s="752"/>
      <c r="AJ25" s="752"/>
      <c r="AK25" s="752"/>
      <c r="AL25" s="91"/>
      <c r="AM25" s="91"/>
    </row>
    <row r="26" spans="1:39" ht="24" customHeight="1" x14ac:dyDescent="0.4">
      <c r="B26" s="309">
        <v>6</v>
      </c>
      <c r="C26" s="743" t="str">
        <f>IF('指定請求書（控用）'!C26="","",'指定請求書（控用）'!C26)</f>
        <v/>
      </c>
      <c r="D26" s="744" t="str">
        <f>IF('指定請求書（控用）'!D26="","",'指定請求書（控用）'!D26)</f>
        <v/>
      </c>
      <c r="E26" s="744" t="str">
        <f>IF('指定請求書（控用）'!E26="","",'指定請求書（控用）'!E26)</f>
        <v/>
      </c>
      <c r="F26" s="851" t="str">
        <f>IF('指定請求書（控用）'!F26="","",'指定請求書（控用）'!F26)</f>
        <v/>
      </c>
      <c r="G26" s="851" t="str">
        <f>IF('指定請求書（控用）'!G26="","",'指定請求書（控用）'!G26)</f>
        <v/>
      </c>
      <c r="H26" s="851" t="str">
        <f>IF('指定請求書（控用）'!H26="","",'指定請求書（控用）'!H26)</f>
        <v/>
      </c>
      <c r="I26" s="851" t="str">
        <f>IF('指定請求書（控用）'!I26="","",'指定請求書（控用）'!I26)</f>
        <v/>
      </c>
      <c r="J26" s="851" t="str">
        <f>IF('指定請求書（控用）'!J26="","",'指定請求書（控用）'!J26)</f>
        <v/>
      </c>
      <c r="K26" s="851" t="str">
        <f>IF('指定請求書（控用）'!K26="","",'指定請求書（控用）'!K26)</f>
        <v/>
      </c>
      <c r="L26" s="851" t="str">
        <f>IF('指定請求書（控用）'!L26="","",'指定請求書（控用）'!L26)</f>
        <v/>
      </c>
      <c r="M26" s="851" t="str">
        <f>IF('指定請求書（控用）'!M26="","",'指定請求書（控用）'!M26)</f>
        <v/>
      </c>
      <c r="N26" s="851" t="str">
        <f>IF('指定請求書（控用）'!N26="","",'指定請求書（控用）'!N26)</f>
        <v/>
      </c>
      <c r="O26" s="851" t="str">
        <f>IF('指定請求書（控用）'!O26="","",'指定請求書（控用）'!O26)</f>
        <v/>
      </c>
      <c r="P26" s="851" t="str">
        <f>IF('指定請求書（控用）'!P26="","",'指定請求書（控用）'!P26)</f>
        <v/>
      </c>
      <c r="Q26" s="851" t="str">
        <f>IF('指定請求書（控用）'!Q26="","",'指定請求書（控用）'!Q26)</f>
        <v/>
      </c>
      <c r="R26" s="852" t="str">
        <f>IF('指定請求書（控用）'!R26="","",'指定請求書（控用）'!R26)</f>
        <v/>
      </c>
      <c r="S26" s="853" t="str">
        <f>IF('指定請求書（控用）'!S26="","",'指定請求書（控用）'!S26)</f>
        <v/>
      </c>
      <c r="T26" s="853" t="str">
        <f>IF('指定請求書（控用）'!T26="","",'指定請求書（控用）'!T26)</f>
        <v/>
      </c>
      <c r="U26" s="758" t="str">
        <f>IF('指定請求書（控用）'!U26="","",'指定請求書（控用）'!U26)</f>
        <v/>
      </c>
      <c r="V26" s="758" t="str">
        <f>IF('指定請求書（控用）'!V26="","",'指定請求書（控用）'!V26)</f>
        <v/>
      </c>
      <c r="W26" s="854" t="str">
        <f>IF('指定請求書（控用）'!W26="","",'指定請求書（控用）'!W26)</f>
        <v/>
      </c>
      <c r="X26" s="854" t="str">
        <f>IF('指定請求書（控用）'!X26="","",'指定請求書（控用）'!X26)</f>
        <v/>
      </c>
      <c r="Y26" s="854" t="str">
        <f>IF('指定請求書（控用）'!Y26="","",'指定請求書（控用）'!Y26)</f>
        <v/>
      </c>
      <c r="Z26" s="854" t="str">
        <f>IF('指定請求書（控用）'!Z26="","",'指定請求書（控用）'!Z26)</f>
        <v/>
      </c>
      <c r="AA26" s="854" t="str">
        <f>IF('指定請求書（控用）'!AA26="","",'指定請求書（控用）'!AA26)</f>
        <v/>
      </c>
      <c r="AB26" s="751">
        <f>IF('指定請求書（控用）'!AB26="","",'指定請求書（控用）'!AB26)</f>
        <v>0</v>
      </c>
      <c r="AC26" s="751" t="str">
        <f>IF('指定請求書（控用）'!AC26="","",'指定請求書（控用）'!AC26)</f>
        <v/>
      </c>
      <c r="AD26" s="751" t="str">
        <f>IF('指定請求書（控用）'!AD26="","",'指定請求書（控用）'!AD26)</f>
        <v/>
      </c>
      <c r="AE26" s="751" t="str">
        <f>IF('指定請求書（控用）'!AE26="","",'指定請求書（控用）'!AE26)</f>
        <v/>
      </c>
      <c r="AF26" s="751" t="str">
        <f>IF('指定請求書（控用）'!AF26="","",'指定請求書（控用）'!AF26)</f>
        <v/>
      </c>
      <c r="AG26" s="751" t="str">
        <f>IF('指定請求書（控用）'!AG26="","",'指定請求書（控用）'!AG26)</f>
        <v/>
      </c>
      <c r="AH26" s="752" t="str">
        <f>IF('指定請求書（控用）'!AH26="","",'指定請求書（控用）'!AH26)</f>
        <v/>
      </c>
      <c r="AI26" s="752"/>
      <c r="AJ26" s="752"/>
      <c r="AK26" s="752"/>
      <c r="AL26" s="91"/>
      <c r="AM26" s="91"/>
    </row>
    <row r="27" spans="1:39" ht="24" customHeight="1" x14ac:dyDescent="0.4">
      <c r="B27" s="309">
        <v>7</v>
      </c>
      <c r="C27" s="743" t="str">
        <f>IF('指定請求書（控用）'!C27="","",'指定請求書（控用）'!C27)</f>
        <v/>
      </c>
      <c r="D27" s="744" t="str">
        <f>IF('指定請求書（控用）'!D27="","",'指定請求書（控用）'!D27)</f>
        <v/>
      </c>
      <c r="E27" s="744" t="str">
        <f>IF('指定請求書（控用）'!E27="","",'指定請求書（控用）'!E27)</f>
        <v/>
      </c>
      <c r="F27" s="851" t="str">
        <f>IF('指定請求書（控用）'!F27="","",'指定請求書（控用）'!F27)</f>
        <v/>
      </c>
      <c r="G27" s="851" t="str">
        <f>IF('指定請求書（控用）'!G27="","",'指定請求書（控用）'!G27)</f>
        <v/>
      </c>
      <c r="H27" s="851" t="str">
        <f>IF('指定請求書（控用）'!H27="","",'指定請求書（控用）'!H27)</f>
        <v/>
      </c>
      <c r="I27" s="851" t="str">
        <f>IF('指定請求書（控用）'!I27="","",'指定請求書（控用）'!I27)</f>
        <v/>
      </c>
      <c r="J27" s="851" t="str">
        <f>IF('指定請求書（控用）'!J27="","",'指定請求書（控用）'!J27)</f>
        <v/>
      </c>
      <c r="K27" s="851" t="str">
        <f>IF('指定請求書（控用）'!K27="","",'指定請求書（控用）'!K27)</f>
        <v/>
      </c>
      <c r="L27" s="851" t="str">
        <f>IF('指定請求書（控用）'!L27="","",'指定請求書（控用）'!L27)</f>
        <v/>
      </c>
      <c r="M27" s="851" t="str">
        <f>IF('指定請求書（控用）'!M27="","",'指定請求書（控用）'!M27)</f>
        <v/>
      </c>
      <c r="N27" s="851" t="str">
        <f>IF('指定請求書（控用）'!N27="","",'指定請求書（控用）'!N27)</f>
        <v/>
      </c>
      <c r="O27" s="851" t="str">
        <f>IF('指定請求書（控用）'!O27="","",'指定請求書（控用）'!O27)</f>
        <v/>
      </c>
      <c r="P27" s="851" t="str">
        <f>IF('指定請求書（控用）'!P27="","",'指定請求書（控用）'!P27)</f>
        <v/>
      </c>
      <c r="Q27" s="851" t="str">
        <f>IF('指定請求書（控用）'!Q27="","",'指定請求書（控用）'!Q27)</f>
        <v/>
      </c>
      <c r="R27" s="852" t="str">
        <f>IF('指定請求書（控用）'!R27="","",'指定請求書（控用）'!R27)</f>
        <v/>
      </c>
      <c r="S27" s="853" t="str">
        <f>IF('指定請求書（控用）'!S27="","",'指定請求書（控用）'!S27)</f>
        <v/>
      </c>
      <c r="T27" s="853" t="str">
        <f>IF('指定請求書（控用）'!T27="","",'指定請求書（控用）'!T27)</f>
        <v/>
      </c>
      <c r="U27" s="758" t="str">
        <f>IF('指定請求書（控用）'!U27="","",'指定請求書（控用）'!U27)</f>
        <v/>
      </c>
      <c r="V27" s="758" t="str">
        <f>IF('指定請求書（控用）'!V27="","",'指定請求書（控用）'!V27)</f>
        <v/>
      </c>
      <c r="W27" s="854" t="str">
        <f>IF('指定請求書（控用）'!W27="","",'指定請求書（控用）'!W27)</f>
        <v/>
      </c>
      <c r="X27" s="854" t="str">
        <f>IF('指定請求書（控用）'!X27="","",'指定請求書（控用）'!X27)</f>
        <v/>
      </c>
      <c r="Y27" s="854" t="str">
        <f>IF('指定請求書（控用）'!Y27="","",'指定請求書（控用）'!Y27)</f>
        <v/>
      </c>
      <c r="Z27" s="854" t="str">
        <f>IF('指定請求書（控用）'!Z27="","",'指定請求書（控用）'!Z27)</f>
        <v/>
      </c>
      <c r="AA27" s="854" t="str">
        <f>IF('指定請求書（控用）'!AA27="","",'指定請求書（控用）'!AA27)</f>
        <v/>
      </c>
      <c r="AB27" s="751">
        <f>IF('指定請求書（控用）'!AB27="","",'指定請求書（控用）'!AB27)</f>
        <v>0</v>
      </c>
      <c r="AC27" s="751" t="str">
        <f>IF('指定請求書（控用）'!AC27="","",'指定請求書（控用）'!AC27)</f>
        <v/>
      </c>
      <c r="AD27" s="751" t="str">
        <f>IF('指定請求書（控用）'!AD27="","",'指定請求書（控用）'!AD27)</f>
        <v/>
      </c>
      <c r="AE27" s="751" t="str">
        <f>IF('指定請求書（控用）'!AE27="","",'指定請求書（控用）'!AE27)</f>
        <v/>
      </c>
      <c r="AF27" s="751" t="str">
        <f>IF('指定請求書（控用）'!AF27="","",'指定請求書（控用）'!AF27)</f>
        <v/>
      </c>
      <c r="AG27" s="751" t="str">
        <f>IF('指定請求書（控用）'!AG27="","",'指定請求書（控用）'!AG27)</f>
        <v/>
      </c>
      <c r="AH27" s="752" t="str">
        <f>IF('指定請求書（控用）'!AH27="","",'指定請求書（控用）'!AH27)</f>
        <v/>
      </c>
      <c r="AI27" s="752"/>
      <c r="AJ27" s="752"/>
      <c r="AK27" s="752"/>
      <c r="AL27" s="91"/>
      <c r="AM27" s="91"/>
    </row>
    <row r="28" spans="1:39" ht="24" customHeight="1" x14ac:dyDescent="0.4">
      <c r="B28" s="309">
        <v>8</v>
      </c>
      <c r="C28" s="743" t="str">
        <f>IF('指定請求書（控用）'!C28="","",'指定請求書（控用）'!C28)</f>
        <v/>
      </c>
      <c r="D28" s="744" t="str">
        <f>IF('指定請求書（控用）'!D28="","",'指定請求書（控用）'!D28)</f>
        <v/>
      </c>
      <c r="E28" s="744" t="str">
        <f>IF('指定請求書（控用）'!E28="","",'指定請求書（控用）'!E28)</f>
        <v/>
      </c>
      <c r="F28" s="851" t="str">
        <f>IF('指定請求書（控用）'!F28="","",'指定請求書（控用）'!F28)</f>
        <v/>
      </c>
      <c r="G28" s="851" t="str">
        <f>IF('指定請求書（控用）'!G28="","",'指定請求書（控用）'!G28)</f>
        <v/>
      </c>
      <c r="H28" s="851" t="str">
        <f>IF('指定請求書（控用）'!H28="","",'指定請求書（控用）'!H28)</f>
        <v/>
      </c>
      <c r="I28" s="851" t="str">
        <f>IF('指定請求書（控用）'!I28="","",'指定請求書（控用）'!I28)</f>
        <v/>
      </c>
      <c r="J28" s="851" t="str">
        <f>IF('指定請求書（控用）'!J28="","",'指定請求書（控用）'!J28)</f>
        <v/>
      </c>
      <c r="K28" s="851" t="str">
        <f>IF('指定請求書（控用）'!K28="","",'指定請求書（控用）'!K28)</f>
        <v/>
      </c>
      <c r="L28" s="851" t="str">
        <f>IF('指定請求書（控用）'!L28="","",'指定請求書（控用）'!L28)</f>
        <v/>
      </c>
      <c r="M28" s="851" t="str">
        <f>IF('指定請求書（控用）'!M28="","",'指定請求書（控用）'!M28)</f>
        <v/>
      </c>
      <c r="N28" s="851" t="str">
        <f>IF('指定請求書（控用）'!N28="","",'指定請求書（控用）'!N28)</f>
        <v/>
      </c>
      <c r="O28" s="851" t="str">
        <f>IF('指定請求書（控用）'!O28="","",'指定請求書（控用）'!O28)</f>
        <v/>
      </c>
      <c r="P28" s="851" t="str">
        <f>IF('指定請求書（控用）'!P28="","",'指定請求書（控用）'!P28)</f>
        <v/>
      </c>
      <c r="Q28" s="851" t="str">
        <f>IF('指定請求書（控用）'!Q28="","",'指定請求書（控用）'!Q28)</f>
        <v/>
      </c>
      <c r="R28" s="852" t="str">
        <f>IF('指定請求書（控用）'!R28="","",'指定請求書（控用）'!R28)</f>
        <v/>
      </c>
      <c r="S28" s="853" t="str">
        <f>IF('指定請求書（控用）'!S28="","",'指定請求書（控用）'!S28)</f>
        <v/>
      </c>
      <c r="T28" s="853" t="str">
        <f>IF('指定請求書（控用）'!T28="","",'指定請求書（控用）'!T28)</f>
        <v/>
      </c>
      <c r="U28" s="758" t="str">
        <f>IF('指定請求書（控用）'!U28="","",'指定請求書（控用）'!U28)</f>
        <v/>
      </c>
      <c r="V28" s="758" t="str">
        <f>IF('指定請求書（控用）'!V28="","",'指定請求書（控用）'!V28)</f>
        <v/>
      </c>
      <c r="W28" s="854" t="str">
        <f>IF('指定請求書（控用）'!W28="","",'指定請求書（控用）'!W28)</f>
        <v/>
      </c>
      <c r="X28" s="854" t="str">
        <f>IF('指定請求書（控用）'!X28="","",'指定請求書（控用）'!X28)</f>
        <v/>
      </c>
      <c r="Y28" s="854" t="str">
        <f>IF('指定請求書（控用）'!Y28="","",'指定請求書（控用）'!Y28)</f>
        <v/>
      </c>
      <c r="Z28" s="854" t="str">
        <f>IF('指定請求書（控用）'!Z28="","",'指定請求書（控用）'!Z28)</f>
        <v/>
      </c>
      <c r="AA28" s="854" t="str">
        <f>IF('指定請求書（控用）'!AA28="","",'指定請求書（控用）'!AA28)</f>
        <v/>
      </c>
      <c r="AB28" s="751">
        <f>IF('指定請求書（控用）'!AB28="","",'指定請求書（控用）'!AB28)</f>
        <v>0</v>
      </c>
      <c r="AC28" s="751" t="str">
        <f>IF('指定請求書（控用）'!AC28="","",'指定請求書（控用）'!AC28)</f>
        <v/>
      </c>
      <c r="AD28" s="751" t="str">
        <f>IF('指定請求書（控用）'!AD28="","",'指定請求書（控用）'!AD28)</f>
        <v/>
      </c>
      <c r="AE28" s="751" t="str">
        <f>IF('指定請求書（控用）'!AE28="","",'指定請求書（控用）'!AE28)</f>
        <v/>
      </c>
      <c r="AF28" s="751" t="str">
        <f>IF('指定請求書（控用）'!AF28="","",'指定請求書（控用）'!AF28)</f>
        <v/>
      </c>
      <c r="AG28" s="751" t="str">
        <f>IF('指定請求書（控用）'!AG28="","",'指定請求書（控用）'!AG28)</f>
        <v/>
      </c>
      <c r="AH28" s="752" t="str">
        <f>IF('指定請求書（控用）'!AH28="","",'指定請求書（控用）'!AH28)</f>
        <v/>
      </c>
      <c r="AI28" s="752"/>
      <c r="AJ28" s="752"/>
      <c r="AK28" s="752"/>
      <c r="AL28" s="91"/>
      <c r="AM28" s="91"/>
    </row>
    <row r="29" spans="1:39" ht="24" customHeight="1" x14ac:dyDescent="0.4">
      <c r="B29" s="309">
        <v>9</v>
      </c>
      <c r="C29" s="743" t="str">
        <f>IF('指定請求書（控用）'!C29="","",'指定請求書（控用）'!C29)</f>
        <v/>
      </c>
      <c r="D29" s="744" t="str">
        <f>IF('指定請求書（控用）'!D29="","",'指定請求書（控用）'!D29)</f>
        <v/>
      </c>
      <c r="E29" s="744" t="str">
        <f>IF('指定請求書（控用）'!E29="","",'指定請求書（控用）'!E29)</f>
        <v/>
      </c>
      <c r="F29" s="851" t="str">
        <f>IF('指定請求書（控用）'!F29="","",'指定請求書（控用）'!F29)</f>
        <v/>
      </c>
      <c r="G29" s="851" t="str">
        <f>IF('指定請求書（控用）'!G29="","",'指定請求書（控用）'!G29)</f>
        <v/>
      </c>
      <c r="H29" s="851" t="str">
        <f>IF('指定請求書（控用）'!H29="","",'指定請求書（控用）'!H29)</f>
        <v/>
      </c>
      <c r="I29" s="851" t="str">
        <f>IF('指定請求書（控用）'!I29="","",'指定請求書（控用）'!I29)</f>
        <v/>
      </c>
      <c r="J29" s="851" t="str">
        <f>IF('指定請求書（控用）'!J29="","",'指定請求書（控用）'!J29)</f>
        <v/>
      </c>
      <c r="K29" s="851" t="str">
        <f>IF('指定請求書（控用）'!K29="","",'指定請求書（控用）'!K29)</f>
        <v/>
      </c>
      <c r="L29" s="851" t="str">
        <f>IF('指定請求書（控用）'!L29="","",'指定請求書（控用）'!L29)</f>
        <v/>
      </c>
      <c r="M29" s="851" t="str">
        <f>IF('指定請求書（控用）'!M29="","",'指定請求書（控用）'!M29)</f>
        <v/>
      </c>
      <c r="N29" s="851" t="str">
        <f>IF('指定請求書（控用）'!N29="","",'指定請求書（控用）'!N29)</f>
        <v/>
      </c>
      <c r="O29" s="851" t="str">
        <f>IF('指定請求書（控用）'!O29="","",'指定請求書（控用）'!O29)</f>
        <v/>
      </c>
      <c r="P29" s="851" t="str">
        <f>IF('指定請求書（控用）'!P29="","",'指定請求書（控用）'!P29)</f>
        <v/>
      </c>
      <c r="Q29" s="851" t="str">
        <f>IF('指定請求書（控用）'!Q29="","",'指定請求書（控用）'!Q29)</f>
        <v/>
      </c>
      <c r="R29" s="852" t="str">
        <f>IF('指定請求書（控用）'!R29="","",'指定請求書（控用）'!R29)</f>
        <v/>
      </c>
      <c r="S29" s="853" t="str">
        <f>IF('指定請求書（控用）'!S29="","",'指定請求書（控用）'!S29)</f>
        <v/>
      </c>
      <c r="T29" s="853" t="str">
        <f>IF('指定請求書（控用）'!T29="","",'指定請求書（控用）'!T29)</f>
        <v/>
      </c>
      <c r="U29" s="748" t="str">
        <f>IF('指定請求書（控用）'!U29="","",'指定請求書（控用）'!U29)</f>
        <v/>
      </c>
      <c r="V29" s="749" t="str">
        <f>IF('指定請求書（控用）'!V29="","",'指定請求書（控用）'!V29)</f>
        <v/>
      </c>
      <c r="W29" s="854" t="str">
        <f>IF('指定請求書（控用）'!W29="","",'指定請求書（控用）'!W29)</f>
        <v/>
      </c>
      <c r="X29" s="854" t="str">
        <f>IF('指定請求書（控用）'!X29="","",'指定請求書（控用）'!X29)</f>
        <v/>
      </c>
      <c r="Y29" s="854" t="str">
        <f>IF('指定請求書（控用）'!Y29="","",'指定請求書（控用）'!Y29)</f>
        <v/>
      </c>
      <c r="Z29" s="854" t="str">
        <f>IF('指定請求書（控用）'!Z29="","",'指定請求書（控用）'!Z29)</f>
        <v/>
      </c>
      <c r="AA29" s="854" t="str">
        <f>IF('指定請求書（控用）'!AA29="","",'指定請求書（控用）'!AA29)</f>
        <v/>
      </c>
      <c r="AB29" s="751">
        <f>IF('指定請求書（控用）'!AB29="","",'指定請求書（控用）'!AB29)</f>
        <v>0</v>
      </c>
      <c r="AC29" s="751" t="str">
        <f>IF('指定請求書（控用）'!AC29="","",'指定請求書（控用）'!AC29)</f>
        <v/>
      </c>
      <c r="AD29" s="751" t="str">
        <f>IF('指定請求書（控用）'!AD29="","",'指定請求書（控用）'!AD29)</f>
        <v/>
      </c>
      <c r="AE29" s="751" t="str">
        <f>IF('指定請求書（控用）'!AE29="","",'指定請求書（控用）'!AE29)</f>
        <v/>
      </c>
      <c r="AF29" s="751" t="str">
        <f>IF('指定請求書（控用）'!AF29="","",'指定請求書（控用）'!AF29)</f>
        <v/>
      </c>
      <c r="AG29" s="751" t="str">
        <f>IF('指定請求書（控用）'!AG29="","",'指定請求書（控用）'!AG29)</f>
        <v/>
      </c>
      <c r="AH29" s="752" t="str">
        <f>IF('指定請求書（控用）'!AH29="","",'指定請求書（控用）'!AH29)</f>
        <v/>
      </c>
      <c r="AI29" s="752"/>
      <c r="AJ29" s="752"/>
      <c r="AK29" s="752"/>
      <c r="AL29" s="91"/>
      <c r="AM29" s="91"/>
    </row>
    <row r="30" spans="1:39" ht="7.5" customHeight="1" x14ac:dyDescent="0.35">
      <c r="A30" s="74"/>
      <c r="K30" s="75"/>
      <c r="W30" s="753" t="s">
        <v>203</v>
      </c>
      <c r="X30" s="753"/>
      <c r="Y30" s="753"/>
      <c r="Z30" s="753"/>
      <c r="AA30" s="753"/>
      <c r="AB30" s="754">
        <f>IF('指定請求書（控用）'!AB30="","",'指定請求書（控用）'!AB30)</f>
        <v>1435000</v>
      </c>
      <c r="AC30" s="754"/>
      <c r="AD30" s="754"/>
      <c r="AE30" s="754"/>
      <c r="AF30" s="754"/>
      <c r="AG30" s="754"/>
      <c r="AH30" s="755"/>
      <c r="AI30" s="755"/>
      <c r="AJ30" s="755"/>
      <c r="AL30" s="92"/>
      <c r="AM30" s="92"/>
    </row>
    <row r="31" spans="1:39" ht="15" customHeight="1" x14ac:dyDescent="0.35">
      <c r="A31" s="74"/>
      <c r="C31" s="756" t="s">
        <v>165</v>
      </c>
      <c r="D31" s="756"/>
      <c r="E31" s="756"/>
      <c r="F31" s="756"/>
      <c r="G31" s="756"/>
      <c r="H31" s="756"/>
      <c r="I31" s="756"/>
      <c r="J31" s="756"/>
      <c r="K31" s="756"/>
      <c r="L31" s="756"/>
      <c r="M31" s="756"/>
      <c r="N31" s="756"/>
      <c r="O31" s="756"/>
      <c r="W31" s="753"/>
      <c r="X31" s="753"/>
      <c r="Y31" s="753"/>
      <c r="Z31" s="753"/>
      <c r="AA31" s="753"/>
      <c r="AB31" s="754"/>
      <c r="AC31" s="754"/>
      <c r="AD31" s="754"/>
      <c r="AE31" s="754"/>
      <c r="AF31" s="754"/>
      <c r="AG31" s="754"/>
      <c r="AH31" s="92"/>
      <c r="AI31" s="92"/>
      <c r="AJ31" s="92"/>
      <c r="AL31" s="92"/>
      <c r="AM31" s="92"/>
    </row>
    <row r="32" spans="1:39" ht="7.5" customHeight="1" x14ac:dyDescent="0.35">
      <c r="A32" s="74"/>
      <c r="C32" s="757"/>
      <c r="D32" s="757"/>
      <c r="E32" s="757"/>
      <c r="F32" s="757"/>
      <c r="G32" s="757"/>
      <c r="H32" s="757"/>
      <c r="I32" s="757"/>
      <c r="J32" s="757"/>
      <c r="K32" s="757"/>
      <c r="L32" s="757"/>
      <c r="M32" s="757"/>
      <c r="N32" s="757"/>
      <c r="O32" s="757"/>
      <c r="Z32" s="77"/>
      <c r="AA32" s="69"/>
      <c r="AB32" s="69"/>
      <c r="AC32" s="79"/>
      <c r="AD32" s="79"/>
      <c r="AE32" s="79"/>
      <c r="AF32" s="79"/>
      <c r="AG32" s="79"/>
      <c r="AH32" s="79"/>
      <c r="AI32" s="93"/>
      <c r="AJ32" s="93"/>
      <c r="AL32" s="93"/>
      <c r="AM32" s="93"/>
    </row>
    <row r="33" spans="1:39" ht="24" customHeight="1" x14ac:dyDescent="0.4">
      <c r="C33" s="344" t="s">
        <v>22</v>
      </c>
      <c r="D33" s="741">
        <f>IF('指定請求書（控用）'!D33="","",'指定請求書（控用）'!D33)</f>
        <v>0.1</v>
      </c>
      <c r="E33" s="742" t="str">
        <f>IF('指定請求書（控用）'!E33="","",'指定請求書（控用）'!E33)</f>
        <v/>
      </c>
      <c r="F33" s="742" t="str">
        <f>IF('指定請求書（控用）'!F33="","",'指定請求書（控用）'!F33)</f>
        <v/>
      </c>
      <c r="G33" s="345"/>
      <c r="H33" s="346" t="s">
        <v>23</v>
      </c>
      <c r="I33" s="345"/>
      <c r="J33" s="726">
        <f>IF('指定請求書（控用）'!J33="","",'指定請求書（控用）'!J33)</f>
        <v>550000</v>
      </c>
      <c r="K33" s="727" t="str">
        <f>IF('指定請求書（控用）'!K33="","",'指定請求書（控用）'!K33)</f>
        <v/>
      </c>
      <c r="L33" s="727" t="str">
        <f>IF('指定請求書（控用）'!L33="","",'指定請求書（控用）'!L33)</f>
        <v/>
      </c>
      <c r="M33" s="727" t="str">
        <f>IF('指定請求書（控用）'!M33="","",'指定請求書（控用）'!M33)</f>
        <v/>
      </c>
      <c r="N33" s="727" t="str">
        <f>IF('指定請求書（控用）'!N33="","",'指定請求書（控用）'!N33)</f>
        <v/>
      </c>
      <c r="O33" s="728" t="str">
        <f>IF('指定請求書（控用）'!O33="","",'指定請求書（控用）'!O33)</f>
        <v/>
      </c>
      <c r="P33" s="729" t="s">
        <v>55</v>
      </c>
      <c r="Q33" s="730"/>
      <c r="R33" s="730"/>
      <c r="S33" s="537" t="str">
        <f>IF('指定請求書（控用）'!S33="","",'指定請求書（控用）'!S33)</f>
        <v/>
      </c>
      <c r="T33" s="537" t="str">
        <f>IF('指定請求書（控用）'!T33="","",'指定請求書（控用）'!T33)</f>
        <v/>
      </c>
      <c r="U33" s="537" t="str">
        <f>IF('指定請求書（控用）'!U33="","",'指定請求書（控用）'!U33)</f>
        <v/>
      </c>
      <c r="V33" s="537" t="str">
        <f>IF('指定請求書（控用）'!V33="","",'指定請求書（控用）'!V33)</f>
        <v/>
      </c>
      <c r="W33" s="537" t="str">
        <f>IF('指定請求書（控用）'!W33="","",'指定請求書（控用）'!W33)</f>
        <v/>
      </c>
      <c r="X33" s="548" t="str">
        <f>IF('指定請求書（控用）'!X33="","",'指定請求書（控用）'!X33)</f>
        <v/>
      </c>
      <c r="Y33" s="731" t="s">
        <v>201</v>
      </c>
      <c r="Z33" s="732"/>
      <c r="AA33" s="733"/>
      <c r="AB33" s="537">
        <f>IF('指定請求書（控用）'!AB33="","",'指定請求書（控用）'!AB33)</f>
        <v>550000</v>
      </c>
      <c r="AC33" s="538" t="str">
        <f>IF('指定請求書（控用）'!AC33="","",'指定請求書（控用）'!AC33)</f>
        <v/>
      </c>
      <c r="AD33" s="538" t="str">
        <f>IF('指定請求書（控用）'!AD33="","",'指定請求書（控用）'!AD33)</f>
        <v/>
      </c>
      <c r="AE33" s="538" t="str">
        <f>IF('指定請求書（控用）'!AE33="","",'指定請求書（控用）'!AE33)</f>
        <v/>
      </c>
      <c r="AF33" s="538" t="str">
        <f>IF('指定請求書（控用）'!AF33="","",'指定請求書（控用）'!AF33)</f>
        <v/>
      </c>
      <c r="AG33" s="539" t="str">
        <f>IF('指定請求書（控用）'!AG33="","",'指定請求書（控用）'!AG33)</f>
        <v/>
      </c>
      <c r="AI33" s="93"/>
      <c r="AJ33" s="93"/>
      <c r="AL33" s="93"/>
      <c r="AM33" s="93"/>
    </row>
    <row r="34" spans="1:39" ht="24" customHeight="1" x14ac:dyDescent="0.4">
      <c r="C34" s="344" t="s">
        <v>22</v>
      </c>
      <c r="D34" s="741" t="str">
        <f>IF('指定請求書（控用）'!D34="","",'指定請求書（控用）'!D34)</f>
        <v>軽8%</v>
      </c>
      <c r="E34" s="742" t="str">
        <f>IF('指定請求書（控用）'!E34="","",'指定請求書（控用）'!E34)</f>
        <v/>
      </c>
      <c r="F34" s="742" t="str">
        <f>IF('指定請求書（控用）'!F34="","",'指定請求書（控用）'!F34)</f>
        <v/>
      </c>
      <c r="G34" s="345"/>
      <c r="H34" s="346" t="s">
        <v>23</v>
      </c>
      <c r="I34" s="345"/>
      <c r="J34" s="726">
        <f>IF('指定請求書（控用）'!J34="","",'指定請求書（控用）'!J34)</f>
        <v>880000</v>
      </c>
      <c r="K34" s="727" t="str">
        <f>IF('指定請求書（控用）'!K34="","",'指定請求書（控用）'!K34)</f>
        <v/>
      </c>
      <c r="L34" s="727" t="str">
        <f>IF('指定請求書（控用）'!L34="","",'指定請求書（控用）'!L34)</f>
        <v/>
      </c>
      <c r="M34" s="727" t="str">
        <f>IF('指定請求書（控用）'!M34="","",'指定請求書（控用）'!M34)</f>
        <v/>
      </c>
      <c r="N34" s="727" t="str">
        <f>IF('指定請求書（控用）'!N34="","",'指定請求書（控用）'!N34)</f>
        <v/>
      </c>
      <c r="O34" s="728" t="str">
        <f>IF('指定請求書（控用）'!O34="","",'指定請求書（控用）'!O34)</f>
        <v/>
      </c>
      <c r="P34" s="729" t="s">
        <v>55</v>
      </c>
      <c r="Q34" s="730"/>
      <c r="R34" s="730"/>
      <c r="S34" s="537" t="str">
        <f>IF('指定請求書（控用）'!S34="","",'指定請求書（控用）'!S34)</f>
        <v/>
      </c>
      <c r="T34" s="537" t="str">
        <f>IF('指定請求書（控用）'!T34="","",'指定請求書（控用）'!T34)</f>
        <v/>
      </c>
      <c r="U34" s="537" t="str">
        <f>IF('指定請求書（控用）'!U34="","",'指定請求書（控用）'!U34)</f>
        <v/>
      </c>
      <c r="V34" s="537" t="str">
        <f>IF('指定請求書（控用）'!V34="","",'指定請求書（控用）'!V34)</f>
        <v/>
      </c>
      <c r="W34" s="537" t="str">
        <f>IF('指定請求書（控用）'!W34="","",'指定請求書（控用）'!W34)</f>
        <v/>
      </c>
      <c r="X34" s="548" t="str">
        <f>IF('指定請求書（控用）'!X34="","",'指定請求書（控用）'!X34)</f>
        <v/>
      </c>
      <c r="Y34" s="731" t="s">
        <v>201</v>
      </c>
      <c r="Z34" s="732"/>
      <c r="AA34" s="733"/>
      <c r="AB34" s="537">
        <f>IF('指定請求書（控用）'!AB34="","",'指定請求書（控用）'!AB34)</f>
        <v>880000</v>
      </c>
      <c r="AC34" s="538" t="str">
        <f>IF('指定請求書（控用）'!AC34="","",'指定請求書（控用）'!AC34)</f>
        <v/>
      </c>
      <c r="AD34" s="538" t="str">
        <f>IF('指定請求書（控用）'!AD34="","",'指定請求書（控用）'!AD34)</f>
        <v/>
      </c>
      <c r="AE34" s="538" t="str">
        <f>IF('指定請求書（控用）'!AE34="","",'指定請求書（控用）'!AE34)</f>
        <v/>
      </c>
      <c r="AF34" s="538" t="str">
        <f>IF('指定請求書（控用）'!AF34="","",'指定請求書（控用）'!AF34)</f>
        <v/>
      </c>
      <c r="AG34" s="539" t="str">
        <f>IF('指定請求書（控用）'!AG34="","",'指定請求書（控用）'!AG34)</f>
        <v/>
      </c>
      <c r="AI34" s="723" t="s">
        <v>26</v>
      </c>
      <c r="AJ34" s="723"/>
      <c r="AK34" s="723"/>
      <c r="AL34" s="93"/>
      <c r="AM34" s="93"/>
    </row>
    <row r="35" spans="1:39" ht="24" customHeight="1" x14ac:dyDescent="0.4">
      <c r="C35" s="344" t="s">
        <v>22</v>
      </c>
      <c r="D35" s="724" t="str">
        <f>IF('指定請求書（控用）'!D35="","",'指定請求書（控用）'!D35)</f>
        <v>非・不課税</v>
      </c>
      <c r="E35" s="725" t="str">
        <f>IF('指定請求書（控用）'!E35="","",'指定請求書（控用）'!E35)</f>
        <v/>
      </c>
      <c r="F35" s="725" t="str">
        <f>IF('指定請求書（控用）'!F35="","",'指定請求書（控用）'!F35)</f>
        <v/>
      </c>
      <c r="G35" s="345"/>
      <c r="H35" s="346" t="s">
        <v>23</v>
      </c>
      <c r="I35" s="345"/>
      <c r="J35" s="726">
        <f>IF('指定請求書（控用）'!J35="","",'指定請求書（控用）'!J35)</f>
        <v>5000</v>
      </c>
      <c r="K35" s="727" t="str">
        <f>IF('指定請求書（控用）'!K35="","",'指定請求書（控用）'!K35)</f>
        <v/>
      </c>
      <c r="L35" s="727" t="str">
        <f>IF('指定請求書（控用）'!L35="","",'指定請求書（控用）'!L35)</f>
        <v/>
      </c>
      <c r="M35" s="727" t="str">
        <f>IF('指定請求書（控用）'!M35="","",'指定請求書（控用）'!M35)</f>
        <v/>
      </c>
      <c r="N35" s="727" t="str">
        <f>IF('指定請求書（控用）'!N35="","",'指定請求書（控用）'!N35)</f>
        <v/>
      </c>
      <c r="O35" s="728" t="str">
        <f>IF('指定請求書（控用）'!O35="","",'指定請求書（控用）'!O35)</f>
        <v/>
      </c>
      <c r="P35" s="729" t="s">
        <v>55</v>
      </c>
      <c r="Q35" s="730"/>
      <c r="R35" s="730"/>
      <c r="S35" s="537" t="str">
        <f>IF('指定請求書（控用）'!S35="","",'指定請求書（控用）'!S35)</f>
        <v/>
      </c>
      <c r="T35" s="538" t="str">
        <f>IF('指定請求書（控用）'!T35="","",'指定請求書（控用）'!T35)</f>
        <v/>
      </c>
      <c r="U35" s="538" t="str">
        <f>IF('指定請求書（控用）'!U35="","",'指定請求書（控用）'!U35)</f>
        <v/>
      </c>
      <c r="V35" s="538" t="str">
        <f>IF('指定請求書（控用）'!V35="","",'指定請求書（控用）'!V35)</f>
        <v/>
      </c>
      <c r="W35" s="538" t="str">
        <f>IF('指定請求書（控用）'!W35="","",'指定請求書（控用）'!W35)</f>
        <v/>
      </c>
      <c r="X35" s="539" t="str">
        <f>IF('指定請求書（控用）'!X35="","",'指定請求書（控用）'!X35)</f>
        <v/>
      </c>
      <c r="Y35" s="731" t="s">
        <v>201</v>
      </c>
      <c r="Z35" s="732"/>
      <c r="AA35" s="733"/>
      <c r="AB35" s="537">
        <f>IF('指定請求書（控用）'!AB35="","",'指定請求書（控用）'!AB35)</f>
        <v>5000</v>
      </c>
      <c r="AC35" s="538" t="str">
        <f>IF('指定請求書（控用）'!AC35="","",'指定請求書（控用）'!AC35)</f>
        <v/>
      </c>
      <c r="AD35" s="538" t="str">
        <f>IF('指定請求書（控用）'!AD35="","",'指定請求書（控用）'!AD35)</f>
        <v/>
      </c>
      <c r="AE35" s="538" t="str">
        <f>IF('指定請求書（控用）'!AE35="","",'指定請求書（控用）'!AE35)</f>
        <v/>
      </c>
      <c r="AF35" s="538" t="str">
        <f>IF('指定請求書（控用）'!AF35="","",'指定請求書（控用）'!AF35)</f>
        <v/>
      </c>
      <c r="AG35" s="539" t="str">
        <f>IF('指定請求書（控用）'!AG35="","",'指定請求書（控用）'!AG35)</f>
        <v/>
      </c>
      <c r="AI35" s="723"/>
      <c r="AJ35" s="723"/>
      <c r="AK35" s="723"/>
      <c r="AL35" s="93"/>
      <c r="AM35" s="93"/>
    </row>
    <row r="36" spans="1:39" ht="24" customHeight="1" x14ac:dyDescent="0.4">
      <c r="C36" s="347"/>
      <c r="D36" s="345"/>
      <c r="E36" s="348"/>
      <c r="F36" s="345"/>
      <c r="G36" s="734" t="s">
        <v>200</v>
      </c>
      <c r="H36" s="734"/>
      <c r="I36" s="734"/>
      <c r="J36" s="726">
        <f>IF('指定請求書（控用）'!J36="","",'指定請求書（控用）'!J36)</f>
        <v>1435000</v>
      </c>
      <c r="K36" s="727" t="str">
        <f>IF('指定請求書（控用）'!K36="","",'指定請求書（控用）'!K36)</f>
        <v/>
      </c>
      <c r="L36" s="727" t="str">
        <f>IF('指定請求書（控用）'!L36="","",'指定請求書（控用）'!L36)</f>
        <v/>
      </c>
      <c r="M36" s="727" t="str">
        <f>IF('指定請求書（控用）'!M36="","",'指定請求書（控用）'!M36)</f>
        <v/>
      </c>
      <c r="N36" s="727" t="str">
        <f>IF('指定請求書（控用）'!N36="","",'指定請求書（控用）'!N36)</f>
        <v/>
      </c>
      <c r="O36" s="728" t="str">
        <f>IF('指定請求書（控用）'!O36="","",'指定請求書（控用）'!O36)</f>
        <v/>
      </c>
      <c r="P36" s="735" t="s">
        <v>39</v>
      </c>
      <c r="Q36" s="736"/>
      <c r="R36" s="736"/>
      <c r="S36" s="537">
        <f>IF('指定請求書（控用）'!S36="","",'指定請求書（控用）'!S36)</f>
        <v>0</v>
      </c>
      <c r="T36" s="537" t="str">
        <f>IF('指定請求書（控用）'!T36="","",'指定請求書（控用）'!T36)</f>
        <v/>
      </c>
      <c r="U36" s="537" t="str">
        <f>IF('指定請求書（控用）'!U36="","",'指定請求書（控用）'!U36)</f>
        <v/>
      </c>
      <c r="V36" s="537" t="str">
        <f>IF('指定請求書（控用）'!V36="","",'指定請求書（控用）'!V36)</f>
        <v/>
      </c>
      <c r="W36" s="537" t="str">
        <f>IF('指定請求書（控用）'!W36="","",'指定請求書（控用）'!W36)</f>
        <v/>
      </c>
      <c r="X36" s="548" t="str">
        <f>IF('指定請求書（控用）'!X36="","",'指定請求書（控用）'!X36)</f>
        <v/>
      </c>
      <c r="Y36" s="737" t="s">
        <v>202</v>
      </c>
      <c r="Z36" s="738"/>
      <c r="AA36" s="739"/>
      <c r="AB36" s="537">
        <f>IF('指定請求書（控用）'!AB36="","",'指定請求書（控用）'!AB36)</f>
        <v>1435000</v>
      </c>
      <c r="AC36" s="537" t="str">
        <f>IF('指定請求書（控用）'!AC36="","",'指定請求書（控用）'!AC36)</f>
        <v/>
      </c>
      <c r="AD36" s="537" t="str">
        <f>IF('指定請求書（控用）'!AD36="","",'指定請求書（控用）'!AD36)</f>
        <v/>
      </c>
      <c r="AE36" s="537" t="str">
        <f>IF('指定請求書（控用）'!AE36="","",'指定請求書（控用）'!AE36)</f>
        <v/>
      </c>
      <c r="AF36" s="537" t="str">
        <f>IF('指定請求書（控用）'!AF36="","",'指定請求書（控用）'!AF36)</f>
        <v/>
      </c>
      <c r="AG36" s="548" t="str">
        <f>IF('指定請求書（控用）'!AG36="","",'指定請求書（控用）'!AG36)</f>
        <v/>
      </c>
      <c r="AI36" s="740" t="str">
        <f>IF('指定請求書（控用）'!L38="","",'指定請求書（控用）'!L38)</f>
        <v>四捨五入</v>
      </c>
      <c r="AJ36" s="740"/>
      <c r="AK36" s="740"/>
      <c r="AL36" s="93"/>
      <c r="AM36" s="93"/>
    </row>
    <row r="37" spans="1:39" ht="10.5" customHeight="1" x14ac:dyDescent="0.4">
      <c r="AA37" s="84"/>
      <c r="AB37" s="84"/>
      <c r="AC37" s="85"/>
      <c r="AD37" s="85"/>
      <c r="AE37" s="698"/>
      <c r="AF37" s="699"/>
      <c r="AG37" s="699"/>
      <c r="AH37" s="699"/>
      <c r="AI37" s="699"/>
    </row>
    <row r="38" spans="1:39" ht="22.5" customHeight="1" x14ac:dyDescent="0.35">
      <c r="A38" s="700" t="s">
        <v>85</v>
      </c>
      <c r="B38" s="700"/>
      <c r="C38" s="700"/>
      <c r="D38" s="700"/>
      <c r="E38" s="700"/>
      <c r="F38" s="700"/>
      <c r="G38" s="700"/>
      <c r="H38" s="700"/>
      <c r="I38" s="700"/>
      <c r="J38" s="700"/>
      <c r="K38" s="700"/>
      <c r="L38" s="700"/>
      <c r="M38" s="700"/>
      <c r="N38" s="700"/>
      <c r="O38" s="700"/>
      <c r="P38" s="700"/>
      <c r="Q38" s="700"/>
      <c r="R38" s="700"/>
      <c r="S38" s="700"/>
      <c r="T38" s="700"/>
      <c r="U38" s="700"/>
      <c r="V38" s="700"/>
      <c r="W38" s="700"/>
      <c r="X38" s="700"/>
      <c r="Y38" s="700"/>
      <c r="Z38" s="700"/>
      <c r="AA38" s="700"/>
      <c r="AB38" s="700"/>
      <c r="AC38" s="700"/>
      <c r="AD38" s="700"/>
      <c r="AE38" s="700"/>
      <c r="AF38" s="700"/>
      <c r="AG38" s="700"/>
      <c r="AH38" s="700"/>
      <c r="AI38" s="700"/>
      <c r="AJ38" s="700"/>
      <c r="AK38" s="700"/>
      <c r="AL38" s="700"/>
      <c r="AM38" s="75"/>
    </row>
    <row r="39" spans="1:39" ht="9" customHeight="1" x14ac:dyDescent="0.4">
      <c r="B39" s="701" t="s">
        <v>27</v>
      </c>
      <c r="C39" s="702"/>
      <c r="D39" s="702"/>
      <c r="E39" s="705" t="str">
        <f>+IF(F7="","",+F7)</f>
        <v>［新規制基準］○○○○新築工事　第〇工区　第×期追加工事</v>
      </c>
      <c r="F39" s="705"/>
      <c r="G39" s="705"/>
      <c r="H39" s="705"/>
      <c r="I39" s="705"/>
      <c r="J39" s="705"/>
      <c r="K39" s="705"/>
      <c r="L39" s="705"/>
      <c r="M39" s="705"/>
      <c r="N39" s="705"/>
      <c r="O39" s="705"/>
      <c r="P39" s="705"/>
      <c r="Q39" s="705"/>
      <c r="R39" s="705"/>
      <c r="S39" s="705"/>
      <c r="T39" s="705"/>
      <c r="U39" s="706"/>
      <c r="V39" s="94"/>
    </row>
    <row r="40" spans="1:39" ht="12.75" customHeight="1" x14ac:dyDescent="0.2">
      <c r="B40" s="703"/>
      <c r="C40" s="704"/>
      <c r="D40" s="704"/>
      <c r="E40" s="707"/>
      <c r="F40" s="707"/>
      <c r="G40" s="707"/>
      <c r="H40" s="707"/>
      <c r="I40" s="707"/>
      <c r="J40" s="707"/>
      <c r="K40" s="707"/>
      <c r="L40" s="707"/>
      <c r="M40" s="707"/>
      <c r="N40" s="707"/>
      <c r="O40" s="707"/>
      <c r="P40" s="707"/>
      <c r="Q40" s="707"/>
      <c r="R40" s="707"/>
      <c r="S40" s="707"/>
      <c r="T40" s="707"/>
      <c r="U40" s="708"/>
      <c r="V40" s="94"/>
      <c r="W40" s="711" t="s">
        <v>213</v>
      </c>
      <c r="X40" s="711"/>
      <c r="Y40" s="711"/>
      <c r="Z40" s="711"/>
      <c r="AA40" s="711"/>
      <c r="AB40" s="711"/>
      <c r="AC40" s="711" t="s">
        <v>209</v>
      </c>
      <c r="AD40" s="711"/>
      <c r="AE40" s="711"/>
      <c r="AF40" s="711" t="s">
        <v>208</v>
      </c>
      <c r="AG40" s="711"/>
      <c r="AH40" s="711"/>
      <c r="AI40" s="711" t="s">
        <v>207</v>
      </c>
      <c r="AJ40" s="711"/>
      <c r="AK40" s="711"/>
    </row>
    <row r="41" spans="1:39" ht="24" customHeight="1" x14ac:dyDescent="0.4">
      <c r="B41" s="712" t="s">
        <v>186</v>
      </c>
      <c r="C41" s="713"/>
      <c r="D41" s="713"/>
      <c r="E41" s="709"/>
      <c r="F41" s="709"/>
      <c r="G41" s="709"/>
      <c r="H41" s="709"/>
      <c r="I41" s="709"/>
      <c r="J41" s="709"/>
      <c r="K41" s="709"/>
      <c r="L41" s="709"/>
      <c r="M41" s="709"/>
      <c r="N41" s="709"/>
      <c r="O41" s="709"/>
      <c r="P41" s="709"/>
      <c r="Q41" s="709"/>
      <c r="R41" s="709"/>
      <c r="S41" s="709"/>
      <c r="T41" s="709"/>
      <c r="U41" s="710"/>
      <c r="V41" s="94"/>
      <c r="W41" s="714"/>
      <c r="X41" s="715"/>
      <c r="Y41" s="716"/>
      <c r="Z41" s="714"/>
      <c r="AA41" s="715"/>
      <c r="AB41" s="716"/>
      <c r="AC41" s="714"/>
      <c r="AD41" s="715"/>
      <c r="AE41" s="716"/>
      <c r="AF41" s="714"/>
      <c r="AG41" s="715"/>
      <c r="AH41" s="716"/>
      <c r="AI41" s="714"/>
      <c r="AJ41" s="715"/>
      <c r="AK41" s="716"/>
    </row>
    <row r="42" spans="1:39" ht="19.5" customHeight="1" x14ac:dyDescent="0.4">
      <c r="B42" s="720" t="s">
        <v>87</v>
      </c>
      <c r="C42" s="721"/>
      <c r="D42" s="721"/>
      <c r="E42" s="722" t="str">
        <f>IF(B12="","",+B12)</f>
        <v>D</v>
      </c>
      <c r="F42" s="722"/>
      <c r="G42" s="357">
        <f>IF(D12="","",+D12)</f>
        <v>2</v>
      </c>
      <c r="H42" s="357">
        <f>IF(E12="","",+E12)</f>
        <v>3</v>
      </c>
      <c r="I42" s="358" t="str">
        <f t="shared" ref="I42:U42" si="0">IF(F12="","",+F12)</f>
        <v>-</v>
      </c>
      <c r="J42" s="357" t="str">
        <f t="shared" si="0"/>
        <v>H</v>
      </c>
      <c r="K42" s="357">
        <f t="shared" si="0"/>
        <v>1</v>
      </c>
      <c r="L42" s="357">
        <f t="shared" si="0"/>
        <v>2</v>
      </c>
      <c r="M42" s="357">
        <f t="shared" si="0"/>
        <v>3</v>
      </c>
      <c r="N42" s="357">
        <f t="shared" si="0"/>
        <v>4</v>
      </c>
      <c r="O42" s="358" t="s">
        <v>4</v>
      </c>
      <c r="P42" s="357" t="str">
        <f t="shared" si="0"/>
        <v/>
      </c>
      <c r="Q42" s="357" t="str">
        <f t="shared" si="0"/>
        <v/>
      </c>
      <c r="R42" s="357" t="str">
        <f t="shared" si="0"/>
        <v/>
      </c>
      <c r="S42" s="357" t="str">
        <f t="shared" si="0"/>
        <v/>
      </c>
      <c r="T42" s="357" t="str">
        <f t="shared" si="0"/>
        <v/>
      </c>
      <c r="U42" s="359" t="str">
        <f t="shared" si="0"/>
        <v/>
      </c>
      <c r="V42" s="94"/>
      <c r="W42" s="717"/>
      <c r="X42" s="718"/>
      <c r="Y42" s="719"/>
      <c r="Z42" s="717"/>
      <c r="AA42" s="718"/>
      <c r="AB42" s="719"/>
      <c r="AC42" s="717"/>
      <c r="AD42" s="718"/>
      <c r="AE42" s="719"/>
      <c r="AF42" s="717"/>
      <c r="AG42" s="718"/>
      <c r="AH42" s="719"/>
      <c r="AI42" s="717"/>
      <c r="AJ42" s="718"/>
      <c r="AK42" s="719"/>
    </row>
    <row r="43" spans="1:39" ht="9" customHeight="1" x14ac:dyDescent="0.4">
      <c r="B43" s="94"/>
      <c r="C43" s="94"/>
      <c r="D43" s="94"/>
      <c r="E43" s="94"/>
      <c r="F43" s="94"/>
      <c r="G43" s="94"/>
      <c r="H43" s="94"/>
      <c r="I43" s="94"/>
      <c r="J43" s="94"/>
      <c r="K43" s="94"/>
      <c r="L43" s="94"/>
      <c r="M43" s="94"/>
      <c r="N43" s="94"/>
      <c r="O43" s="94"/>
      <c r="P43" s="94"/>
      <c r="Q43" s="94"/>
      <c r="R43" s="94"/>
      <c r="S43" s="94"/>
      <c r="T43" s="94"/>
      <c r="U43" s="95"/>
      <c r="V43" s="95"/>
      <c r="W43" s="95"/>
      <c r="X43" s="95"/>
      <c r="Y43" s="94"/>
      <c r="Z43" s="94"/>
      <c r="AA43" s="94"/>
      <c r="AB43" s="94"/>
      <c r="AC43" s="94"/>
      <c r="AD43" s="94"/>
      <c r="AE43" s="94"/>
      <c r="AF43" s="94"/>
      <c r="AG43" s="94"/>
      <c r="AH43" s="94"/>
      <c r="AI43" s="94"/>
      <c r="AJ43" s="94"/>
      <c r="AK43" s="94"/>
    </row>
    <row r="44" spans="1:39" ht="13.5" customHeight="1" x14ac:dyDescent="0.4">
      <c r="B44" s="671" t="s">
        <v>86</v>
      </c>
      <c r="C44" s="672"/>
      <c r="D44" s="672"/>
      <c r="E44" s="672"/>
      <c r="F44" s="672"/>
      <c r="G44" s="673"/>
      <c r="H44" s="677">
        <f>IF(+H16=0,"",+H16)</f>
        <v>1435000</v>
      </c>
      <c r="I44" s="678"/>
      <c r="J44" s="678"/>
      <c r="K44" s="678"/>
      <c r="L44" s="678"/>
      <c r="M44" s="678"/>
      <c r="N44" s="678"/>
      <c r="O44" s="678"/>
      <c r="P44" s="678"/>
      <c r="Q44" s="679"/>
      <c r="R44" s="94"/>
      <c r="S44" s="683" t="s">
        <v>88</v>
      </c>
      <c r="T44" s="684"/>
      <c r="U44" s="684"/>
      <c r="V44" s="684"/>
      <c r="W44" s="684"/>
      <c r="X44" s="684"/>
      <c r="Y44" s="684"/>
      <c r="Z44" s="684"/>
      <c r="AA44" s="684"/>
      <c r="AB44" s="684"/>
      <c r="AC44" s="684"/>
      <c r="AD44" s="684"/>
      <c r="AE44" s="684"/>
      <c r="AF44" s="684"/>
      <c r="AG44" s="684"/>
      <c r="AH44" s="684"/>
      <c r="AI44" s="684"/>
      <c r="AJ44" s="684"/>
      <c r="AK44" s="685"/>
    </row>
    <row r="45" spans="1:39" ht="13.5" customHeight="1" x14ac:dyDescent="0.4">
      <c r="B45" s="674"/>
      <c r="C45" s="675"/>
      <c r="D45" s="675"/>
      <c r="E45" s="675"/>
      <c r="F45" s="675"/>
      <c r="G45" s="676"/>
      <c r="H45" s="680"/>
      <c r="I45" s="681"/>
      <c r="J45" s="681"/>
      <c r="K45" s="681"/>
      <c r="L45" s="681"/>
      <c r="M45" s="681"/>
      <c r="N45" s="681"/>
      <c r="O45" s="681"/>
      <c r="P45" s="681"/>
      <c r="Q45" s="682"/>
      <c r="R45" s="94"/>
      <c r="S45" s="686"/>
      <c r="T45" s="687"/>
      <c r="U45" s="687"/>
      <c r="V45" s="687"/>
      <c r="W45" s="687"/>
      <c r="X45" s="687"/>
      <c r="Y45" s="687"/>
      <c r="Z45" s="687"/>
      <c r="AA45" s="687"/>
      <c r="AB45" s="687"/>
      <c r="AC45" s="687"/>
      <c r="AD45" s="687"/>
      <c r="AE45" s="687"/>
      <c r="AF45" s="687"/>
      <c r="AG45" s="687"/>
      <c r="AH45" s="687"/>
      <c r="AI45" s="687"/>
      <c r="AJ45" s="687"/>
      <c r="AK45" s="688"/>
    </row>
    <row r="46" spans="1:39" ht="22.5" customHeight="1" x14ac:dyDescent="0.4">
      <c r="B46" s="692" t="s">
        <v>28</v>
      </c>
      <c r="C46" s="693"/>
      <c r="D46" s="693"/>
      <c r="E46" s="693"/>
      <c r="F46" s="693"/>
      <c r="G46" s="694"/>
      <c r="H46" s="349" t="s">
        <v>29</v>
      </c>
      <c r="I46" s="350"/>
      <c r="J46" s="351"/>
      <c r="K46" s="351"/>
      <c r="L46" s="351"/>
      <c r="M46" s="351"/>
      <c r="N46" s="360"/>
      <c r="O46" s="361"/>
      <c r="P46" s="351"/>
      <c r="Q46" s="352"/>
      <c r="R46" s="94"/>
      <c r="S46" s="686"/>
      <c r="T46" s="687"/>
      <c r="U46" s="687"/>
      <c r="V46" s="687"/>
      <c r="W46" s="687"/>
      <c r="X46" s="687"/>
      <c r="Y46" s="687"/>
      <c r="Z46" s="687"/>
      <c r="AA46" s="687"/>
      <c r="AB46" s="687"/>
      <c r="AC46" s="687"/>
      <c r="AD46" s="687"/>
      <c r="AE46" s="687"/>
      <c r="AF46" s="687"/>
      <c r="AG46" s="687"/>
      <c r="AH46" s="687"/>
      <c r="AI46" s="687"/>
      <c r="AJ46" s="687"/>
      <c r="AK46" s="688"/>
    </row>
    <row r="47" spans="1:39" ht="22.5" customHeight="1" x14ac:dyDescent="0.4">
      <c r="B47" s="692" t="s">
        <v>30</v>
      </c>
      <c r="C47" s="695"/>
      <c r="D47" s="695"/>
      <c r="E47" s="695"/>
      <c r="F47" s="695"/>
      <c r="G47" s="696"/>
      <c r="H47" s="353"/>
      <c r="I47" s="354"/>
      <c r="J47" s="355"/>
      <c r="K47" s="355"/>
      <c r="L47" s="355"/>
      <c r="M47" s="355"/>
      <c r="N47" s="362"/>
      <c r="O47" s="363"/>
      <c r="P47" s="355"/>
      <c r="Q47" s="356"/>
      <c r="R47" s="94"/>
      <c r="S47" s="689"/>
      <c r="T47" s="690"/>
      <c r="U47" s="690"/>
      <c r="V47" s="690"/>
      <c r="W47" s="690"/>
      <c r="X47" s="690"/>
      <c r="Y47" s="690"/>
      <c r="Z47" s="690"/>
      <c r="AA47" s="690"/>
      <c r="AB47" s="690"/>
      <c r="AC47" s="690"/>
      <c r="AD47" s="690"/>
      <c r="AE47" s="690"/>
      <c r="AF47" s="690"/>
      <c r="AG47" s="690"/>
      <c r="AH47" s="690"/>
      <c r="AI47" s="690"/>
      <c r="AJ47" s="690"/>
      <c r="AK47" s="691"/>
    </row>
    <row r="48" spans="1:39" ht="15" customHeight="1" x14ac:dyDescent="0.4">
      <c r="B48" s="697" t="s">
        <v>89</v>
      </c>
      <c r="C48" s="697"/>
      <c r="D48" s="697"/>
      <c r="E48" s="697"/>
      <c r="F48" s="697"/>
      <c r="G48" s="697"/>
      <c r="H48" s="697"/>
      <c r="I48" s="697"/>
      <c r="J48" s="697"/>
      <c r="K48" s="697"/>
      <c r="L48" s="697"/>
      <c r="M48" s="697"/>
      <c r="N48" s="697"/>
      <c r="O48" s="697"/>
      <c r="P48" s="697"/>
      <c r="Q48" s="697"/>
      <c r="R48" s="94"/>
      <c r="S48" s="96"/>
      <c r="T48" s="96"/>
      <c r="U48" s="96"/>
      <c r="V48" s="96"/>
      <c r="W48" s="96"/>
      <c r="X48" s="96"/>
      <c r="Y48" s="96"/>
      <c r="Z48" s="96"/>
      <c r="AA48" s="96"/>
      <c r="AB48" s="96"/>
      <c r="AC48" s="96"/>
      <c r="AD48" s="96"/>
      <c r="AE48" s="96"/>
      <c r="AF48" s="96"/>
      <c r="AG48" s="96"/>
      <c r="AH48" s="96"/>
      <c r="AI48" s="96"/>
      <c r="AJ48" s="96"/>
      <c r="AK48" s="96"/>
    </row>
    <row r="49" spans="1:39" ht="17.25" customHeight="1" x14ac:dyDescent="0.4"/>
    <row r="50" spans="1:39" ht="15" customHeight="1" thickBot="1" x14ac:dyDescent="0.45">
      <c r="AG50" s="247"/>
      <c r="AH50" s="247"/>
      <c r="AI50" s="247"/>
      <c r="AJ50" s="247"/>
      <c r="AK50" s="364" t="str">
        <f>AK1</f>
        <v>ver.2024.104</v>
      </c>
    </row>
    <row r="51" spans="1:39" ht="24" customHeight="1" thickTop="1" thickBot="1" x14ac:dyDescent="0.45">
      <c r="A51" s="66"/>
      <c r="B51" s="67"/>
      <c r="C51" s="67"/>
      <c r="D51" s="67"/>
      <c r="E51" s="67"/>
      <c r="F51" s="67"/>
      <c r="G51" s="67"/>
      <c r="H51" s="67"/>
      <c r="K51" s="67"/>
      <c r="L51" s="66"/>
      <c r="M51" s="66"/>
      <c r="N51" s="66"/>
      <c r="O51" s="845" t="s">
        <v>0</v>
      </c>
      <c r="P51" s="845"/>
      <c r="Q51" s="845"/>
      <c r="R51" s="845"/>
      <c r="S51" s="845"/>
      <c r="T51" s="845"/>
      <c r="U51" s="845"/>
      <c r="V51" s="845"/>
      <c r="W51" s="845"/>
      <c r="X51" s="88"/>
      <c r="AH51" s="846" t="s">
        <v>211</v>
      </c>
      <c r="AI51" s="847"/>
      <c r="AJ51" s="847"/>
      <c r="AK51" s="848"/>
    </row>
    <row r="52" spans="1:39" ht="18.95" customHeight="1" thickTop="1" x14ac:dyDescent="0.4">
      <c r="B52" s="310"/>
      <c r="C52" s="311"/>
      <c r="D52" s="311"/>
      <c r="E52" s="311"/>
      <c r="F52" s="311"/>
      <c r="G52" s="311"/>
      <c r="H52" s="311"/>
      <c r="I52" s="311"/>
      <c r="J52" s="312"/>
      <c r="K52" s="311"/>
      <c r="L52" s="313" t="s">
        <v>1</v>
      </c>
      <c r="M52" s="314"/>
      <c r="P52" s="849" t="s">
        <v>42</v>
      </c>
      <c r="Q52" s="849"/>
      <c r="R52" s="849"/>
      <c r="S52" s="849"/>
      <c r="T52" s="849"/>
      <c r="U52" s="849"/>
      <c r="V52" s="849"/>
      <c r="W52" s="850" t="str">
        <f t="shared" ref="W52:AK52" si="1">IF(W3="","",W3)</f>
        <v xml:space="preserve"> </v>
      </c>
      <c r="X52" s="850" t="str">
        <f t="shared" si="1"/>
        <v/>
      </c>
      <c r="Y52" s="850" t="str">
        <f t="shared" si="1"/>
        <v/>
      </c>
      <c r="Z52" s="850" t="str">
        <f t="shared" si="1"/>
        <v/>
      </c>
      <c r="AA52" s="850" t="str">
        <f t="shared" si="1"/>
        <v/>
      </c>
      <c r="AB52" s="850" t="str">
        <f t="shared" si="1"/>
        <v/>
      </c>
      <c r="AC52" s="850" t="str">
        <f t="shared" si="1"/>
        <v/>
      </c>
      <c r="AD52" s="850" t="str">
        <f t="shared" si="1"/>
        <v/>
      </c>
      <c r="AE52" s="850" t="str">
        <f t="shared" si="1"/>
        <v/>
      </c>
      <c r="AF52" s="850" t="str">
        <f t="shared" si="1"/>
        <v/>
      </c>
      <c r="AG52" s="850" t="str">
        <f t="shared" si="1"/>
        <v/>
      </c>
      <c r="AH52" s="850" t="str">
        <f t="shared" si="1"/>
        <v/>
      </c>
      <c r="AI52" s="850" t="str">
        <f t="shared" si="1"/>
        <v/>
      </c>
      <c r="AJ52" s="850" t="str">
        <f t="shared" si="1"/>
        <v/>
      </c>
      <c r="AK52" s="850" t="str">
        <f t="shared" si="1"/>
        <v/>
      </c>
      <c r="AL52" s="68"/>
      <c r="AM52" s="68"/>
    </row>
    <row r="53" spans="1:39" ht="7.5" customHeight="1" x14ac:dyDescent="0.4">
      <c r="AL53" s="69"/>
      <c r="AM53" s="69"/>
    </row>
    <row r="54" spans="1:39" ht="18.95" customHeight="1" x14ac:dyDescent="0.4">
      <c r="B54" s="830" t="s">
        <v>2</v>
      </c>
      <c r="C54" s="831"/>
      <c r="D54" s="831"/>
      <c r="E54" s="832"/>
      <c r="F54" s="833" t="str">
        <f t="shared" ref="F54:R54" si="2">IF(F5="","",F5)</f>
        <v/>
      </c>
      <c r="G54" s="834" t="str">
        <f t="shared" si="2"/>
        <v/>
      </c>
      <c r="H54" s="834" t="str">
        <f t="shared" si="2"/>
        <v/>
      </c>
      <c r="I54" s="834" t="str">
        <f t="shared" si="2"/>
        <v/>
      </c>
      <c r="J54" s="834" t="str">
        <f t="shared" si="2"/>
        <v/>
      </c>
      <c r="K54" s="834" t="str">
        <f t="shared" si="2"/>
        <v/>
      </c>
      <c r="L54" s="834" t="str">
        <f t="shared" si="2"/>
        <v/>
      </c>
      <c r="M54" s="834" t="str">
        <f t="shared" si="2"/>
        <v/>
      </c>
      <c r="N54" s="834" t="str">
        <f t="shared" si="2"/>
        <v/>
      </c>
      <c r="O54" s="834" t="str">
        <f t="shared" si="2"/>
        <v/>
      </c>
      <c r="P54" s="834" t="str">
        <f t="shared" si="2"/>
        <v/>
      </c>
      <c r="Q54" s="834" t="str">
        <f t="shared" si="2"/>
        <v/>
      </c>
      <c r="R54" s="835" t="str">
        <f t="shared" si="2"/>
        <v/>
      </c>
      <c r="T54" s="763" t="s">
        <v>3</v>
      </c>
      <c r="U54" s="734"/>
      <c r="V54" s="764"/>
      <c r="W54" s="836" t="str">
        <f t="shared" ref="W54:Y54" si="3">IF(W5="","",W5)</f>
        <v>123</v>
      </c>
      <c r="X54" s="837" t="str">
        <f t="shared" si="3"/>
        <v/>
      </c>
      <c r="Y54" s="837" t="str">
        <f t="shared" si="3"/>
        <v/>
      </c>
      <c r="Z54" s="329" t="s">
        <v>4</v>
      </c>
      <c r="AA54" s="837" t="str">
        <f t="shared" ref="AA54:AC54" si="4">IF(AA5="","",AA5)</f>
        <v>1234</v>
      </c>
      <c r="AB54" s="837" t="str">
        <f t="shared" si="4"/>
        <v/>
      </c>
      <c r="AC54" s="838" t="str">
        <f t="shared" si="4"/>
        <v/>
      </c>
      <c r="AD54" s="839" t="s">
        <v>77</v>
      </c>
      <c r="AE54" s="840"/>
      <c r="AF54" s="840"/>
      <c r="AG54" s="841"/>
      <c r="AH54" s="330" t="str">
        <f>IF(AH5="","",AH5)</f>
        <v>A</v>
      </c>
      <c r="AI54" s="331">
        <f>IF(AI5="","",AI5)</f>
        <v>0</v>
      </c>
      <c r="AJ54" s="331">
        <f>IF(AJ5="","",AJ5)</f>
        <v>0</v>
      </c>
      <c r="AK54" s="332">
        <f>IF(AK5="","",AK5)</f>
        <v>0</v>
      </c>
    </row>
    <row r="55" spans="1:39" ht="18.95" customHeight="1" x14ac:dyDescent="0.4">
      <c r="B55" s="830" t="s">
        <v>59</v>
      </c>
      <c r="C55" s="831"/>
      <c r="D55" s="831"/>
      <c r="E55" s="832"/>
      <c r="F55" s="315"/>
      <c r="G55" s="267"/>
      <c r="H55" s="316">
        <v>2</v>
      </c>
      <c r="I55" s="316">
        <v>0</v>
      </c>
      <c r="J55" s="316">
        <f>IF(J6="","",J6)</f>
        <v>2</v>
      </c>
      <c r="K55" s="316">
        <f>IF(K6="","",K6)</f>
        <v>3</v>
      </c>
      <c r="L55" s="317" t="s">
        <v>6</v>
      </c>
      <c r="M55" s="316">
        <f>IF(M6="","",M6)</f>
        <v>1</v>
      </c>
      <c r="N55" s="316">
        <f>IF(N6="","",N6)</f>
        <v>1</v>
      </c>
      <c r="O55" s="317" t="s">
        <v>7</v>
      </c>
      <c r="P55" s="316">
        <f>IF(P6="","",P6)</f>
        <v>3</v>
      </c>
      <c r="Q55" s="316">
        <f>IF(Q6="","",Q6)</f>
        <v>0</v>
      </c>
      <c r="R55" s="318" t="s">
        <v>8</v>
      </c>
      <c r="T55" s="665" t="s">
        <v>214</v>
      </c>
      <c r="U55" s="666"/>
      <c r="V55" s="667"/>
      <c r="W55" s="842" t="str">
        <f t="shared" ref="W55:AK55" si="5">IF(W6="","",W6)</f>
        <v>青森県上北郡</v>
      </c>
      <c r="X55" s="843" t="str">
        <f t="shared" si="5"/>
        <v/>
      </c>
      <c r="Y55" s="843" t="str">
        <f t="shared" si="5"/>
        <v/>
      </c>
      <c r="Z55" s="843" t="str">
        <f t="shared" si="5"/>
        <v/>
      </c>
      <c r="AA55" s="843" t="str">
        <f t="shared" si="5"/>
        <v/>
      </c>
      <c r="AB55" s="843" t="str">
        <f t="shared" si="5"/>
        <v/>
      </c>
      <c r="AC55" s="843" t="str">
        <f t="shared" si="5"/>
        <v/>
      </c>
      <c r="AD55" s="843" t="str">
        <f t="shared" si="5"/>
        <v/>
      </c>
      <c r="AE55" s="843" t="str">
        <f t="shared" si="5"/>
        <v/>
      </c>
      <c r="AF55" s="843" t="str">
        <f t="shared" si="5"/>
        <v/>
      </c>
      <c r="AG55" s="843" t="str">
        <f t="shared" si="5"/>
        <v/>
      </c>
      <c r="AH55" s="843" t="str">
        <f t="shared" si="5"/>
        <v/>
      </c>
      <c r="AI55" s="843" t="str">
        <f t="shared" si="5"/>
        <v/>
      </c>
      <c r="AJ55" s="843" t="str">
        <f t="shared" si="5"/>
        <v/>
      </c>
      <c r="AK55" s="844" t="str">
        <f t="shared" si="5"/>
        <v/>
      </c>
      <c r="AL55" s="89"/>
      <c r="AM55" s="89"/>
    </row>
    <row r="56" spans="1:39" ht="18.95" customHeight="1" x14ac:dyDescent="0.4">
      <c r="B56" s="795" t="s">
        <v>185</v>
      </c>
      <c r="C56" s="796"/>
      <c r="D56" s="796"/>
      <c r="E56" s="797"/>
      <c r="F56" s="804" t="str">
        <f t="shared" ref="F56:R56" si="6">IF(F7="","",F7)</f>
        <v>［新規制基準］○○○○新築工事　第〇工区　第×期追加工事</v>
      </c>
      <c r="G56" s="805" t="str">
        <f t="shared" si="6"/>
        <v/>
      </c>
      <c r="H56" s="805" t="str">
        <f t="shared" si="6"/>
        <v/>
      </c>
      <c r="I56" s="805" t="str">
        <f t="shared" si="6"/>
        <v/>
      </c>
      <c r="J56" s="805" t="str">
        <f t="shared" si="6"/>
        <v/>
      </c>
      <c r="K56" s="805" t="str">
        <f t="shared" si="6"/>
        <v/>
      </c>
      <c r="L56" s="805" t="str">
        <f t="shared" si="6"/>
        <v/>
      </c>
      <c r="M56" s="805" t="str">
        <f t="shared" si="6"/>
        <v/>
      </c>
      <c r="N56" s="805" t="str">
        <f t="shared" si="6"/>
        <v/>
      </c>
      <c r="O56" s="805" t="str">
        <f t="shared" si="6"/>
        <v/>
      </c>
      <c r="P56" s="805" t="str">
        <f t="shared" si="6"/>
        <v/>
      </c>
      <c r="Q56" s="805" t="str">
        <f t="shared" si="6"/>
        <v/>
      </c>
      <c r="R56" s="806" t="str">
        <f t="shared" si="6"/>
        <v/>
      </c>
      <c r="T56" s="668"/>
      <c r="U56" s="669"/>
      <c r="V56" s="670"/>
      <c r="W56" s="813" t="str">
        <f t="shared" ref="W56:AK56" si="7">IF(W7="","",W7)</f>
        <v>六ケ所村○○字△△1234-56</v>
      </c>
      <c r="X56" s="814" t="str">
        <f t="shared" si="7"/>
        <v/>
      </c>
      <c r="Y56" s="814" t="str">
        <f t="shared" si="7"/>
        <v/>
      </c>
      <c r="Z56" s="814" t="str">
        <f t="shared" si="7"/>
        <v/>
      </c>
      <c r="AA56" s="814" t="str">
        <f t="shared" si="7"/>
        <v/>
      </c>
      <c r="AB56" s="814" t="str">
        <f t="shared" si="7"/>
        <v/>
      </c>
      <c r="AC56" s="814" t="str">
        <f t="shared" si="7"/>
        <v/>
      </c>
      <c r="AD56" s="814" t="str">
        <f t="shared" si="7"/>
        <v/>
      </c>
      <c r="AE56" s="814" t="str">
        <f t="shared" si="7"/>
        <v/>
      </c>
      <c r="AF56" s="814" t="str">
        <f t="shared" si="7"/>
        <v/>
      </c>
      <c r="AG56" s="814" t="str">
        <f t="shared" si="7"/>
        <v/>
      </c>
      <c r="AH56" s="814" t="str">
        <f t="shared" si="7"/>
        <v/>
      </c>
      <c r="AI56" s="814" t="str">
        <f t="shared" si="7"/>
        <v/>
      </c>
      <c r="AJ56" s="814" t="str">
        <f t="shared" si="7"/>
        <v/>
      </c>
      <c r="AK56" s="815" t="str">
        <f t="shared" si="7"/>
        <v/>
      </c>
    </row>
    <row r="57" spans="1:39" ht="9.75" customHeight="1" x14ac:dyDescent="0.2">
      <c r="B57" s="798"/>
      <c r="C57" s="799"/>
      <c r="D57" s="799"/>
      <c r="E57" s="800"/>
      <c r="F57" s="807" t="str">
        <f t="shared" ref="F57:R57" si="8">IF(F8="","",F8)</f>
        <v/>
      </c>
      <c r="G57" s="808" t="str">
        <f t="shared" si="8"/>
        <v/>
      </c>
      <c r="H57" s="808" t="str">
        <f t="shared" si="8"/>
        <v/>
      </c>
      <c r="I57" s="808" t="str">
        <f t="shared" si="8"/>
        <v/>
      </c>
      <c r="J57" s="808" t="str">
        <f t="shared" si="8"/>
        <v/>
      </c>
      <c r="K57" s="808" t="str">
        <f t="shared" si="8"/>
        <v/>
      </c>
      <c r="L57" s="808" t="str">
        <f t="shared" si="8"/>
        <v/>
      </c>
      <c r="M57" s="808" t="str">
        <f t="shared" si="8"/>
        <v/>
      </c>
      <c r="N57" s="808" t="str">
        <f t="shared" si="8"/>
        <v/>
      </c>
      <c r="O57" s="808" t="str">
        <f t="shared" si="8"/>
        <v/>
      </c>
      <c r="P57" s="808" t="str">
        <f t="shared" si="8"/>
        <v/>
      </c>
      <c r="Q57" s="808" t="str">
        <f t="shared" si="8"/>
        <v/>
      </c>
      <c r="R57" s="809" t="str">
        <f t="shared" si="8"/>
        <v/>
      </c>
      <c r="T57" s="816" t="s">
        <v>63</v>
      </c>
      <c r="U57" s="817"/>
      <c r="V57" s="818"/>
      <c r="W57" s="819" t="str">
        <f t="shared" ref="W57:AK57" si="9">IF(W8="","",W8)</f>
        <v>か）まるまるけんせつこうぎょう　だいひょうとりしまりやく　まるやままるお</v>
      </c>
      <c r="X57" s="820" t="str">
        <f t="shared" si="9"/>
        <v/>
      </c>
      <c r="Y57" s="820" t="str">
        <f t="shared" si="9"/>
        <v/>
      </c>
      <c r="Z57" s="820" t="str">
        <f t="shared" si="9"/>
        <v/>
      </c>
      <c r="AA57" s="820" t="str">
        <f t="shared" si="9"/>
        <v/>
      </c>
      <c r="AB57" s="820" t="str">
        <f t="shared" si="9"/>
        <v/>
      </c>
      <c r="AC57" s="820" t="str">
        <f t="shared" si="9"/>
        <v/>
      </c>
      <c r="AD57" s="820" t="str">
        <f t="shared" si="9"/>
        <v/>
      </c>
      <c r="AE57" s="820" t="str">
        <f t="shared" si="9"/>
        <v/>
      </c>
      <c r="AF57" s="820" t="str">
        <f t="shared" si="9"/>
        <v/>
      </c>
      <c r="AG57" s="820" t="str">
        <f t="shared" si="9"/>
        <v/>
      </c>
      <c r="AH57" s="820" t="str">
        <f t="shared" si="9"/>
        <v/>
      </c>
      <c r="AI57" s="820" t="str">
        <f t="shared" si="9"/>
        <v/>
      </c>
      <c r="AJ57" s="820" t="str">
        <f t="shared" si="9"/>
        <v/>
      </c>
      <c r="AK57" s="821" t="str">
        <f t="shared" si="9"/>
        <v/>
      </c>
    </row>
    <row r="58" spans="1:39" ht="9.75" customHeight="1" x14ac:dyDescent="0.4">
      <c r="B58" s="798"/>
      <c r="C58" s="799"/>
      <c r="D58" s="799"/>
      <c r="E58" s="800"/>
      <c r="F58" s="807" t="str">
        <f t="shared" ref="F58:R58" si="10">IF(F9="","",F9)</f>
        <v/>
      </c>
      <c r="G58" s="808" t="str">
        <f t="shared" si="10"/>
        <v/>
      </c>
      <c r="H58" s="808" t="str">
        <f t="shared" si="10"/>
        <v/>
      </c>
      <c r="I58" s="808" t="str">
        <f t="shared" si="10"/>
        <v/>
      </c>
      <c r="J58" s="808" t="str">
        <f t="shared" si="10"/>
        <v/>
      </c>
      <c r="K58" s="808" t="str">
        <f t="shared" si="10"/>
        <v/>
      </c>
      <c r="L58" s="808" t="str">
        <f t="shared" si="10"/>
        <v/>
      </c>
      <c r="M58" s="808" t="str">
        <f t="shared" si="10"/>
        <v/>
      </c>
      <c r="N58" s="808" t="str">
        <f t="shared" si="10"/>
        <v/>
      </c>
      <c r="O58" s="808" t="str">
        <f t="shared" si="10"/>
        <v/>
      </c>
      <c r="P58" s="808" t="str">
        <f t="shared" si="10"/>
        <v/>
      </c>
      <c r="Q58" s="808" t="str">
        <f t="shared" si="10"/>
        <v/>
      </c>
      <c r="R58" s="809" t="str">
        <f t="shared" si="10"/>
        <v/>
      </c>
      <c r="T58" s="668" t="s">
        <v>76</v>
      </c>
      <c r="U58" s="669"/>
      <c r="V58" s="670"/>
      <c r="W58" s="822" t="str">
        <f t="shared" ref="W58:AK58" si="11">IF(W9="","",W9)</f>
        <v>株式会社　〇〇建設工業</v>
      </c>
      <c r="X58" s="823" t="str">
        <f t="shared" si="11"/>
        <v/>
      </c>
      <c r="Y58" s="823" t="str">
        <f t="shared" si="11"/>
        <v/>
      </c>
      <c r="Z58" s="823" t="str">
        <f t="shared" si="11"/>
        <v/>
      </c>
      <c r="AA58" s="823" t="str">
        <f t="shared" si="11"/>
        <v/>
      </c>
      <c r="AB58" s="823" t="str">
        <f t="shared" si="11"/>
        <v/>
      </c>
      <c r="AC58" s="823" t="str">
        <f t="shared" si="11"/>
        <v/>
      </c>
      <c r="AD58" s="823" t="str">
        <f t="shared" si="11"/>
        <v/>
      </c>
      <c r="AE58" s="823" t="str">
        <f t="shared" si="11"/>
        <v/>
      </c>
      <c r="AF58" s="823" t="str">
        <f t="shared" si="11"/>
        <v/>
      </c>
      <c r="AG58" s="823" t="str">
        <f t="shared" si="11"/>
        <v/>
      </c>
      <c r="AH58" s="823" t="str">
        <f t="shared" si="11"/>
        <v/>
      </c>
      <c r="AI58" s="823" t="str">
        <f t="shared" si="11"/>
        <v/>
      </c>
      <c r="AJ58" s="823" t="str">
        <f t="shared" si="11"/>
        <v/>
      </c>
      <c r="AK58" s="824" t="str">
        <f t="shared" si="11"/>
        <v/>
      </c>
    </row>
    <row r="59" spans="1:39" ht="18.95" customHeight="1" x14ac:dyDescent="0.4">
      <c r="B59" s="801"/>
      <c r="C59" s="802"/>
      <c r="D59" s="802"/>
      <c r="E59" s="803"/>
      <c r="F59" s="810" t="str">
        <f t="shared" ref="F59:R59" si="12">IF(F10="","",F10)</f>
        <v/>
      </c>
      <c r="G59" s="811" t="str">
        <f t="shared" si="12"/>
        <v/>
      </c>
      <c r="H59" s="811" t="str">
        <f t="shared" si="12"/>
        <v/>
      </c>
      <c r="I59" s="811" t="str">
        <f t="shared" si="12"/>
        <v/>
      </c>
      <c r="J59" s="811" t="str">
        <f t="shared" si="12"/>
        <v/>
      </c>
      <c r="K59" s="811" t="str">
        <f t="shared" si="12"/>
        <v/>
      </c>
      <c r="L59" s="811" t="str">
        <f t="shared" si="12"/>
        <v/>
      </c>
      <c r="M59" s="811" t="str">
        <f t="shared" si="12"/>
        <v/>
      </c>
      <c r="N59" s="811" t="str">
        <f t="shared" si="12"/>
        <v/>
      </c>
      <c r="O59" s="811" t="str">
        <f t="shared" si="12"/>
        <v/>
      </c>
      <c r="P59" s="811" t="str">
        <f t="shared" si="12"/>
        <v/>
      </c>
      <c r="Q59" s="811" t="str">
        <f t="shared" si="12"/>
        <v/>
      </c>
      <c r="R59" s="812" t="str">
        <f t="shared" si="12"/>
        <v/>
      </c>
      <c r="T59" s="668"/>
      <c r="U59" s="669"/>
      <c r="V59" s="670"/>
      <c r="W59" s="822" t="str">
        <f t="shared" ref="W59:AK59" si="13">IF(W10="","",W10)</f>
        <v/>
      </c>
      <c r="X59" s="823" t="str">
        <f t="shared" si="13"/>
        <v/>
      </c>
      <c r="Y59" s="823" t="str">
        <f t="shared" si="13"/>
        <v/>
      </c>
      <c r="Z59" s="823" t="str">
        <f t="shared" si="13"/>
        <v/>
      </c>
      <c r="AA59" s="823" t="str">
        <f t="shared" si="13"/>
        <v/>
      </c>
      <c r="AB59" s="823" t="str">
        <f t="shared" si="13"/>
        <v/>
      </c>
      <c r="AC59" s="823" t="str">
        <f t="shared" si="13"/>
        <v/>
      </c>
      <c r="AD59" s="823" t="str">
        <f t="shared" si="13"/>
        <v/>
      </c>
      <c r="AE59" s="823" t="str">
        <f t="shared" si="13"/>
        <v/>
      </c>
      <c r="AF59" s="823" t="str">
        <f t="shared" si="13"/>
        <v/>
      </c>
      <c r="AG59" s="823" t="str">
        <f t="shared" si="13"/>
        <v/>
      </c>
      <c r="AH59" s="823" t="str">
        <f t="shared" si="13"/>
        <v/>
      </c>
      <c r="AI59" s="823" t="str">
        <f t="shared" si="13"/>
        <v/>
      </c>
      <c r="AJ59" s="823" t="str">
        <f t="shared" si="13"/>
        <v/>
      </c>
      <c r="AK59" s="824" t="str">
        <f t="shared" si="13"/>
        <v/>
      </c>
    </row>
    <row r="60" spans="1:39" ht="18.95" customHeight="1" x14ac:dyDescent="0.4">
      <c r="B60" s="825" t="s">
        <v>12</v>
      </c>
      <c r="C60" s="826"/>
      <c r="D60" s="826"/>
      <c r="E60" s="827"/>
      <c r="F60" s="319"/>
      <c r="G60" s="319"/>
      <c r="H60" s="319"/>
      <c r="I60" s="319"/>
      <c r="J60" s="319"/>
      <c r="K60" s="320"/>
      <c r="L60" s="325"/>
      <c r="M60" s="319"/>
      <c r="N60" s="319"/>
      <c r="O60" s="319"/>
      <c r="P60" s="319"/>
      <c r="Q60" s="319"/>
      <c r="R60" s="320"/>
      <c r="T60" s="326"/>
      <c r="U60" s="327"/>
      <c r="V60" s="328"/>
      <c r="W60" s="828" t="str">
        <f t="shared" ref="W60:AI60" si="14">IF(W11="","",W11)</f>
        <v>代表取締役　〇山〇夫</v>
      </c>
      <c r="X60" s="829" t="str">
        <f t="shared" si="14"/>
        <v/>
      </c>
      <c r="Y60" s="829" t="str">
        <f t="shared" si="14"/>
        <v/>
      </c>
      <c r="Z60" s="829" t="str">
        <f t="shared" si="14"/>
        <v/>
      </c>
      <c r="AA60" s="829" t="str">
        <f t="shared" si="14"/>
        <v/>
      </c>
      <c r="AB60" s="829" t="str">
        <f t="shared" si="14"/>
        <v/>
      </c>
      <c r="AC60" s="829" t="str">
        <f t="shared" si="14"/>
        <v/>
      </c>
      <c r="AD60" s="829" t="str">
        <f t="shared" si="14"/>
        <v/>
      </c>
      <c r="AE60" s="829" t="str">
        <f t="shared" si="14"/>
        <v/>
      </c>
      <c r="AF60" s="829" t="str">
        <f t="shared" si="14"/>
        <v/>
      </c>
      <c r="AG60" s="829" t="str">
        <f t="shared" si="14"/>
        <v/>
      </c>
      <c r="AH60" s="829" t="str">
        <f t="shared" si="14"/>
        <v/>
      </c>
      <c r="AI60" s="829" t="str">
        <f t="shared" si="14"/>
        <v/>
      </c>
      <c r="AJ60" s="247" t="s">
        <v>11</v>
      </c>
      <c r="AK60" s="333"/>
      <c r="AL60" s="77"/>
      <c r="AM60" s="77"/>
    </row>
    <row r="61" spans="1:39" ht="18.75" customHeight="1" x14ac:dyDescent="0.4">
      <c r="B61" s="772" t="str">
        <f t="shared" ref="B61:C61" si="15">IF(B12="","",B12)</f>
        <v>D</v>
      </c>
      <c r="C61" s="773" t="str">
        <f t="shared" si="15"/>
        <v/>
      </c>
      <c r="D61" s="322">
        <f t="shared" ref="D61:R61" si="16">IF(D12="","",D12)</f>
        <v>2</v>
      </c>
      <c r="E61" s="322">
        <f t="shared" si="16"/>
        <v>3</v>
      </c>
      <c r="F61" s="323" t="str">
        <f t="shared" si="16"/>
        <v>-</v>
      </c>
      <c r="G61" s="322" t="str">
        <f t="shared" si="16"/>
        <v>H</v>
      </c>
      <c r="H61" s="322">
        <f t="shared" si="16"/>
        <v>1</v>
      </c>
      <c r="I61" s="322">
        <f t="shared" si="16"/>
        <v>2</v>
      </c>
      <c r="J61" s="322">
        <f t="shared" si="16"/>
        <v>3</v>
      </c>
      <c r="K61" s="324">
        <f t="shared" si="16"/>
        <v>4</v>
      </c>
      <c r="L61" s="321" t="str">
        <f t="shared" si="16"/>
        <v/>
      </c>
      <c r="M61" s="322" t="str">
        <f t="shared" si="16"/>
        <v/>
      </c>
      <c r="N61" s="322" t="str">
        <f t="shared" si="16"/>
        <v/>
      </c>
      <c r="O61" s="322" t="str">
        <f t="shared" si="16"/>
        <v/>
      </c>
      <c r="P61" s="322" t="str">
        <f t="shared" si="16"/>
        <v/>
      </c>
      <c r="Q61" s="322" t="str">
        <f t="shared" si="16"/>
        <v/>
      </c>
      <c r="R61" s="324" t="str">
        <f t="shared" si="16"/>
        <v/>
      </c>
      <c r="T61" s="774" t="s">
        <v>13</v>
      </c>
      <c r="U61" s="775"/>
      <c r="V61" s="776"/>
      <c r="W61" s="777" t="str">
        <f t="shared" ref="W61:Y61" si="17">IF(W12="","",W12)</f>
        <v>0175</v>
      </c>
      <c r="X61" s="778" t="str">
        <f t="shared" si="17"/>
        <v/>
      </c>
      <c r="Y61" s="778" t="str">
        <f t="shared" si="17"/>
        <v/>
      </c>
      <c r="Z61" s="334" t="s">
        <v>4</v>
      </c>
      <c r="AA61" s="779" t="str">
        <f t="shared" ref="AA61:AB61" si="18">IF(AA12="","",AA12)</f>
        <v>1234</v>
      </c>
      <c r="AB61" s="779" t="str">
        <f t="shared" si="18"/>
        <v/>
      </c>
      <c r="AC61" s="334" t="s">
        <v>4</v>
      </c>
      <c r="AD61" s="779" t="str">
        <f t="shared" ref="AD61:AF61" si="19">IF(AD12="","",AD12)</f>
        <v>1234</v>
      </c>
      <c r="AE61" s="779" t="str">
        <f t="shared" si="19"/>
        <v/>
      </c>
      <c r="AF61" s="779" t="str">
        <f t="shared" si="19"/>
        <v/>
      </c>
      <c r="AG61" s="335"/>
      <c r="AH61" s="335"/>
      <c r="AI61" s="335"/>
      <c r="AJ61" s="335"/>
      <c r="AK61" s="336"/>
      <c r="AL61" s="77"/>
      <c r="AM61" s="77"/>
    </row>
    <row r="62" spans="1:39" ht="4.5" customHeight="1" thickBot="1" x14ac:dyDescent="0.45"/>
    <row r="63" spans="1:39" ht="26.25" customHeight="1" thickTop="1" thickBot="1" x14ac:dyDescent="0.45">
      <c r="T63" s="780" t="s">
        <v>84</v>
      </c>
      <c r="U63" s="781"/>
      <c r="V63" s="781"/>
      <c r="W63" s="781"/>
      <c r="X63" s="500" t="s">
        <v>31</v>
      </c>
      <c r="Y63" s="340">
        <f t="shared" ref="Y63:AK63" si="20">IF(Y14="","",Y14)</f>
        <v>1</v>
      </c>
      <c r="Z63" s="341">
        <f t="shared" si="20"/>
        <v>2</v>
      </c>
      <c r="AA63" s="342">
        <f t="shared" si="20"/>
        <v>3</v>
      </c>
      <c r="AB63" s="342">
        <f t="shared" si="20"/>
        <v>4</v>
      </c>
      <c r="AC63" s="340">
        <f t="shared" si="20"/>
        <v>5</v>
      </c>
      <c r="AD63" s="341">
        <f t="shared" si="20"/>
        <v>6</v>
      </c>
      <c r="AE63" s="342">
        <f t="shared" si="20"/>
        <v>7</v>
      </c>
      <c r="AF63" s="342">
        <f t="shared" si="20"/>
        <v>8</v>
      </c>
      <c r="AG63" s="340">
        <f t="shared" si="20"/>
        <v>9</v>
      </c>
      <c r="AH63" s="341">
        <f t="shared" si="20"/>
        <v>0</v>
      </c>
      <c r="AI63" s="342">
        <f t="shared" si="20"/>
        <v>1</v>
      </c>
      <c r="AJ63" s="342">
        <f t="shared" si="20"/>
        <v>2</v>
      </c>
      <c r="AK63" s="343">
        <f t="shared" si="20"/>
        <v>3</v>
      </c>
    </row>
    <row r="64" spans="1:39" ht="4.5" customHeight="1" thickTop="1" thickBot="1" x14ac:dyDescent="0.45">
      <c r="T64" s="77"/>
      <c r="U64" s="77"/>
      <c r="V64" s="77"/>
      <c r="W64" s="90"/>
      <c r="X64" s="77"/>
    </row>
    <row r="65" spans="1:39" ht="18.75" customHeight="1" thickTop="1" x14ac:dyDescent="0.4">
      <c r="B65" s="782" t="s">
        <v>14</v>
      </c>
      <c r="C65" s="783"/>
      <c r="D65" s="783"/>
      <c r="E65" s="783"/>
      <c r="F65" s="783"/>
      <c r="G65" s="783"/>
      <c r="H65" s="786">
        <f t="shared" ref="H65:R65" si="21">IF(H16="","",H16)</f>
        <v>1435000</v>
      </c>
      <c r="I65" s="786" t="str">
        <f t="shared" si="21"/>
        <v/>
      </c>
      <c r="J65" s="786" t="str">
        <f t="shared" si="21"/>
        <v/>
      </c>
      <c r="K65" s="786" t="str">
        <f t="shared" si="21"/>
        <v/>
      </c>
      <c r="L65" s="786" t="str">
        <f t="shared" si="21"/>
        <v/>
      </c>
      <c r="M65" s="786" t="str">
        <f t="shared" si="21"/>
        <v/>
      </c>
      <c r="N65" s="786" t="str">
        <f t="shared" si="21"/>
        <v/>
      </c>
      <c r="O65" s="786" t="str">
        <f t="shared" si="21"/>
        <v/>
      </c>
      <c r="P65" s="786" t="str">
        <f t="shared" si="21"/>
        <v/>
      </c>
      <c r="Q65" s="786" t="str">
        <f t="shared" si="21"/>
        <v/>
      </c>
      <c r="R65" s="787" t="str">
        <f t="shared" si="21"/>
        <v/>
      </c>
      <c r="T65" s="790" t="str">
        <f t="shared" ref="T65:AB65" si="22">IF(T16="","",T16)</f>
        <v>みちのく信用</v>
      </c>
      <c r="U65" s="791" t="str">
        <f t="shared" si="22"/>
        <v/>
      </c>
      <c r="V65" s="791" t="str">
        <f t="shared" si="22"/>
        <v/>
      </c>
      <c r="W65" s="791" t="str">
        <f t="shared" si="22"/>
        <v/>
      </c>
      <c r="X65" s="791" t="str">
        <f t="shared" si="22"/>
        <v/>
      </c>
      <c r="Y65" s="791" t="str">
        <f t="shared" si="22"/>
        <v/>
      </c>
      <c r="Z65" s="734" t="str">
        <f t="shared" si="22"/>
        <v>銀 行</v>
      </c>
      <c r="AA65" s="734" t="str">
        <f t="shared" si="22"/>
        <v/>
      </c>
      <c r="AB65" s="734" t="str">
        <f t="shared" si="22"/>
        <v/>
      </c>
      <c r="AC65" s="337"/>
      <c r="AD65" s="792" t="s">
        <v>38</v>
      </c>
      <c r="AE65" s="793"/>
      <c r="AF65" s="793"/>
      <c r="AG65" s="794"/>
      <c r="AH65" s="330">
        <f>IF(AH16="","",AH16)</f>
        <v>0</v>
      </c>
      <c r="AI65" s="331">
        <f>IF(AI16="","",AI16)</f>
        <v>1</v>
      </c>
      <c r="AJ65" s="331">
        <f>IF(AJ16="","",AJ16)</f>
        <v>2</v>
      </c>
      <c r="AK65" s="332">
        <f>IF(AK16="","",AK16)</f>
        <v>3</v>
      </c>
    </row>
    <row r="66" spans="1:39" ht="18.75" customHeight="1" thickBot="1" x14ac:dyDescent="0.45">
      <c r="B66" s="784"/>
      <c r="C66" s="785"/>
      <c r="D66" s="785"/>
      <c r="E66" s="785"/>
      <c r="F66" s="785"/>
      <c r="G66" s="785"/>
      <c r="H66" s="788" t="str">
        <f t="shared" ref="H66:R67" si="23">IF(H17="","",H17)</f>
        <v/>
      </c>
      <c r="I66" s="788" t="str">
        <f t="shared" si="23"/>
        <v/>
      </c>
      <c r="J66" s="788" t="str">
        <f t="shared" si="23"/>
        <v/>
      </c>
      <c r="K66" s="788" t="str">
        <f t="shared" si="23"/>
        <v/>
      </c>
      <c r="L66" s="788" t="str">
        <f t="shared" si="23"/>
        <v/>
      </c>
      <c r="M66" s="788" t="str">
        <f t="shared" si="23"/>
        <v/>
      </c>
      <c r="N66" s="788" t="str">
        <f t="shared" si="23"/>
        <v/>
      </c>
      <c r="O66" s="788" t="str">
        <f t="shared" si="23"/>
        <v/>
      </c>
      <c r="P66" s="788" t="str">
        <f t="shared" si="23"/>
        <v/>
      </c>
      <c r="Q66" s="788" t="str">
        <f t="shared" si="23"/>
        <v/>
      </c>
      <c r="R66" s="789" t="str">
        <f t="shared" si="23"/>
        <v/>
      </c>
      <c r="T66" s="790" t="str">
        <f t="shared" ref="T66:AB66" si="24">IF(T17="","",T17)</f>
        <v>野辺地中央</v>
      </c>
      <c r="U66" s="791" t="str">
        <f t="shared" si="24"/>
        <v/>
      </c>
      <c r="V66" s="791" t="str">
        <f t="shared" si="24"/>
        <v/>
      </c>
      <c r="W66" s="791" t="str">
        <f t="shared" si="24"/>
        <v/>
      </c>
      <c r="X66" s="791" t="str">
        <f t="shared" si="24"/>
        <v/>
      </c>
      <c r="Y66" s="791" t="str">
        <f t="shared" si="24"/>
        <v/>
      </c>
      <c r="Z66" s="734" t="str">
        <f t="shared" si="24"/>
        <v>支 店</v>
      </c>
      <c r="AA66" s="734" t="str">
        <f t="shared" si="24"/>
        <v/>
      </c>
      <c r="AB66" s="734" t="str">
        <f t="shared" si="24"/>
        <v/>
      </c>
      <c r="AC66" s="337"/>
      <c r="AD66" s="763" t="s">
        <v>37</v>
      </c>
      <c r="AE66" s="734"/>
      <c r="AF66" s="734"/>
      <c r="AG66" s="764"/>
      <c r="AH66" s="338" t="str">
        <f>IF('指定請求書（控用）'!AH66="","",'指定請求書（控用）'!AH66)</f>
        <v/>
      </c>
      <c r="AI66" s="331">
        <f t="shared" ref="AI66:AK67" si="25">IF(AI17="","",AI17)</f>
        <v>9</v>
      </c>
      <c r="AJ66" s="331">
        <f t="shared" si="25"/>
        <v>9</v>
      </c>
      <c r="AK66" s="332">
        <f t="shared" si="25"/>
        <v>9</v>
      </c>
    </row>
    <row r="67" spans="1:39" ht="18.75" customHeight="1" thickTop="1" x14ac:dyDescent="0.35">
      <c r="F67" s="760" t="s">
        <v>60</v>
      </c>
      <c r="G67" s="760"/>
      <c r="H67" s="760"/>
      <c r="I67" s="760"/>
      <c r="J67" s="760"/>
      <c r="K67" s="760"/>
      <c r="L67" s="761" t="s">
        <v>61</v>
      </c>
      <c r="M67" s="761"/>
      <c r="N67" s="761"/>
      <c r="O67" s="761"/>
      <c r="P67" s="762">
        <f t="shared" si="23"/>
        <v>2</v>
      </c>
      <c r="Q67" s="762" t="str">
        <f t="shared" si="23"/>
        <v/>
      </c>
      <c r="R67" s="339" t="s">
        <v>50</v>
      </c>
      <c r="T67" s="763" t="s">
        <v>33</v>
      </c>
      <c r="U67" s="734"/>
      <c r="V67" s="764"/>
      <c r="W67" s="765" t="str">
        <f t="shared" ref="W67:Y67" si="26">IF(W18="","",W18)</f>
        <v>普 通</v>
      </c>
      <c r="X67" s="766" t="str">
        <f t="shared" si="26"/>
        <v/>
      </c>
      <c r="Y67" s="766" t="str">
        <f t="shared" si="26"/>
        <v/>
      </c>
      <c r="Z67" s="734" t="s">
        <v>34</v>
      </c>
      <c r="AA67" s="764"/>
      <c r="AB67" s="763" t="s">
        <v>32</v>
      </c>
      <c r="AC67" s="734"/>
      <c r="AD67" s="764"/>
      <c r="AE67" s="330">
        <f t="shared" ref="AE67:AF67" si="27">IF(AE18="","",AE18)</f>
        <v>1</v>
      </c>
      <c r="AF67" s="331">
        <f t="shared" si="27"/>
        <v>2</v>
      </c>
      <c r="AG67" s="331">
        <f>IF(AG18="","",AG18)</f>
        <v>3</v>
      </c>
      <c r="AH67" s="331">
        <f>IF(AH18="","",AH18)</f>
        <v>4</v>
      </c>
      <c r="AI67" s="331">
        <f t="shared" si="25"/>
        <v>5</v>
      </c>
      <c r="AJ67" s="331">
        <f t="shared" si="25"/>
        <v>6</v>
      </c>
      <c r="AK67" s="332">
        <f t="shared" si="25"/>
        <v>7</v>
      </c>
    </row>
    <row r="68" spans="1:39" ht="6.75" customHeight="1" x14ac:dyDescent="0.4"/>
    <row r="69" spans="1:39" ht="18.95" customHeight="1" x14ac:dyDescent="0.4">
      <c r="B69" s="309" t="s">
        <v>15</v>
      </c>
      <c r="C69" s="759" t="s">
        <v>16</v>
      </c>
      <c r="D69" s="767"/>
      <c r="E69" s="767"/>
      <c r="F69" s="768" t="s">
        <v>41</v>
      </c>
      <c r="G69" s="769"/>
      <c r="H69" s="769"/>
      <c r="I69" s="769"/>
      <c r="J69" s="769"/>
      <c r="K69" s="769"/>
      <c r="L69" s="769"/>
      <c r="M69" s="769"/>
      <c r="N69" s="769"/>
      <c r="O69" s="769"/>
      <c r="P69" s="769"/>
      <c r="Q69" s="769"/>
      <c r="R69" s="759" t="s">
        <v>17</v>
      </c>
      <c r="S69" s="759"/>
      <c r="T69" s="759"/>
      <c r="U69" s="759" t="s">
        <v>18</v>
      </c>
      <c r="V69" s="770"/>
      <c r="W69" s="771" t="s">
        <v>204</v>
      </c>
      <c r="X69" s="771"/>
      <c r="Y69" s="771"/>
      <c r="Z69" s="771"/>
      <c r="AA69" s="771"/>
      <c r="AB69" s="759" t="s">
        <v>205</v>
      </c>
      <c r="AC69" s="770"/>
      <c r="AD69" s="770"/>
      <c r="AE69" s="770"/>
      <c r="AF69" s="770"/>
      <c r="AG69" s="770"/>
      <c r="AH69" s="759" t="s">
        <v>21</v>
      </c>
      <c r="AI69" s="759"/>
      <c r="AJ69" s="759"/>
      <c r="AK69" s="759"/>
      <c r="AL69" s="66"/>
      <c r="AM69" s="66"/>
    </row>
    <row r="70" spans="1:39" ht="24" customHeight="1" x14ac:dyDescent="0.4">
      <c r="B70" s="309">
        <v>1</v>
      </c>
      <c r="C70" s="743">
        <f t="shared" ref="C70:AK70" si="28">IF(C21="","",C21)</f>
        <v>45200</v>
      </c>
      <c r="D70" s="744" t="str">
        <f t="shared" si="28"/>
        <v/>
      </c>
      <c r="E70" s="744" t="str">
        <f t="shared" si="28"/>
        <v/>
      </c>
      <c r="F70" s="745" t="str">
        <f t="shared" si="28"/>
        <v>〇〇工事　別紙明細書の通り</v>
      </c>
      <c r="G70" s="745" t="str">
        <f t="shared" si="28"/>
        <v/>
      </c>
      <c r="H70" s="745" t="str">
        <f t="shared" si="28"/>
        <v/>
      </c>
      <c r="I70" s="745" t="str">
        <f t="shared" si="28"/>
        <v/>
      </c>
      <c r="J70" s="745" t="str">
        <f t="shared" si="28"/>
        <v/>
      </c>
      <c r="K70" s="745" t="str">
        <f t="shared" si="28"/>
        <v/>
      </c>
      <c r="L70" s="745" t="str">
        <f t="shared" si="28"/>
        <v/>
      </c>
      <c r="M70" s="745" t="str">
        <f t="shared" si="28"/>
        <v/>
      </c>
      <c r="N70" s="745" t="str">
        <f t="shared" si="28"/>
        <v/>
      </c>
      <c r="O70" s="745" t="str">
        <f t="shared" si="28"/>
        <v/>
      </c>
      <c r="P70" s="745" t="str">
        <f t="shared" si="28"/>
        <v/>
      </c>
      <c r="Q70" s="745" t="str">
        <f t="shared" si="28"/>
        <v/>
      </c>
      <c r="R70" s="746">
        <f t="shared" si="28"/>
        <v>1</v>
      </c>
      <c r="S70" s="747" t="str">
        <f t="shared" si="28"/>
        <v/>
      </c>
      <c r="T70" s="747" t="str">
        <f t="shared" si="28"/>
        <v/>
      </c>
      <c r="U70" s="758" t="str">
        <f t="shared" si="28"/>
        <v>式</v>
      </c>
      <c r="V70" s="758" t="str">
        <f t="shared" si="28"/>
        <v/>
      </c>
      <c r="W70" s="750">
        <f t="shared" si="28"/>
        <v>550000</v>
      </c>
      <c r="X70" s="750" t="str">
        <f t="shared" si="28"/>
        <v/>
      </c>
      <c r="Y70" s="750" t="str">
        <f t="shared" si="28"/>
        <v/>
      </c>
      <c r="Z70" s="750" t="str">
        <f t="shared" si="28"/>
        <v/>
      </c>
      <c r="AA70" s="750" t="str">
        <f t="shared" si="28"/>
        <v/>
      </c>
      <c r="AB70" s="751">
        <f t="shared" si="28"/>
        <v>550000</v>
      </c>
      <c r="AC70" s="751" t="str">
        <f t="shared" si="28"/>
        <v/>
      </c>
      <c r="AD70" s="751" t="str">
        <f t="shared" si="28"/>
        <v/>
      </c>
      <c r="AE70" s="751" t="str">
        <f t="shared" si="28"/>
        <v/>
      </c>
      <c r="AF70" s="751" t="str">
        <f t="shared" si="28"/>
        <v/>
      </c>
      <c r="AG70" s="751" t="str">
        <f t="shared" si="28"/>
        <v/>
      </c>
      <c r="AH70" s="752">
        <f t="shared" si="28"/>
        <v>0.1</v>
      </c>
      <c r="AI70" s="752" t="str">
        <f t="shared" si="28"/>
        <v/>
      </c>
      <c r="AJ70" s="752" t="str">
        <f t="shared" si="28"/>
        <v/>
      </c>
      <c r="AK70" s="752" t="str">
        <f t="shared" si="28"/>
        <v/>
      </c>
      <c r="AL70" s="91"/>
      <c r="AM70" s="91"/>
    </row>
    <row r="71" spans="1:39" ht="24" customHeight="1" x14ac:dyDescent="0.4">
      <c r="B71" s="309">
        <v>2</v>
      </c>
      <c r="C71" s="743">
        <f t="shared" ref="C71:AK71" si="29">IF(C22="","",C22)</f>
        <v>45208</v>
      </c>
      <c r="D71" s="744" t="str">
        <f t="shared" si="29"/>
        <v/>
      </c>
      <c r="E71" s="744" t="str">
        <f t="shared" si="29"/>
        <v/>
      </c>
      <c r="F71" s="745" t="str">
        <f t="shared" si="29"/>
        <v>××工事　別紙明細書の通り</v>
      </c>
      <c r="G71" s="745" t="str">
        <f t="shared" si="29"/>
        <v/>
      </c>
      <c r="H71" s="745" t="str">
        <f t="shared" si="29"/>
        <v/>
      </c>
      <c r="I71" s="745" t="str">
        <f t="shared" si="29"/>
        <v/>
      </c>
      <c r="J71" s="745" t="str">
        <f t="shared" si="29"/>
        <v/>
      </c>
      <c r="K71" s="745" t="str">
        <f t="shared" si="29"/>
        <v/>
      </c>
      <c r="L71" s="745" t="str">
        <f t="shared" si="29"/>
        <v/>
      </c>
      <c r="M71" s="745" t="str">
        <f t="shared" si="29"/>
        <v/>
      </c>
      <c r="N71" s="745" t="str">
        <f t="shared" si="29"/>
        <v/>
      </c>
      <c r="O71" s="745" t="str">
        <f t="shared" si="29"/>
        <v/>
      </c>
      <c r="P71" s="745" t="str">
        <f t="shared" si="29"/>
        <v/>
      </c>
      <c r="Q71" s="745" t="str">
        <f t="shared" si="29"/>
        <v/>
      </c>
      <c r="R71" s="746">
        <f t="shared" si="29"/>
        <v>1</v>
      </c>
      <c r="S71" s="747" t="str">
        <f t="shared" si="29"/>
        <v/>
      </c>
      <c r="T71" s="747" t="str">
        <f t="shared" si="29"/>
        <v/>
      </c>
      <c r="U71" s="758" t="str">
        <f t="shared" si="29"/>
        <v>式</v>
      </c>
      <c r="V71" s="758" t="str">
        <f t="shared" si="29"/>
        <v/>
      </c>
      <c r="W71" s="750">
        <f t="shared" si="29"/>
        <v>880000</v>
      </c>
      <c r="X71" s="750" t="str">
        <f t="shared" si="29"/>
        <v/>
      </c>
      <c r="Y71" s="750" t="str">
        <f t="shared" si="29"/>
        <v/>
      </c>
      <c r="Z71" s="750" t="str">
        <f t="shared" si="29"/>
        <v/>
      </c>
      <c r="AA71" s="750" t="str">
        <f t="shared" si="29"/>
        <v/>
      </c>
      <c r="AB71" s="751">
        <f t="shared" si="29"/>
        <v>880000</v>
      </c>
      <c r="AC71" s="751" t="str">
        <f t="shared" si="29"/>
        <v/>
      </c>
      <c r="AD71" s="751" t="str">
        <f t="shared" si="29"/>
        <v/>
      </c>
      <c r="AE71" s="751" t="str">
        <f t="shared" si="29"/>
        <v/>
      </c>
      <c r="AF71" s="751" t="str">
        <f t="shared" si="29"/>
        <v/>
      </c>
      <c r="AG71" s="751" t="str">
        <f t="shared" si="29"/>
        <v/>
      </c>
      <c r="AH71" s="752" t="str">
        <f t="shared" si="29"/>
        <v>軽8%</v>
      </c>
      <c r="AI71" s="752" t="str">
        <f t="shared" si="29"/>
        <v/>
      </c>
      <c r="AJ71" s="752" t="str">
        <f t="shared" si="29"/>
        <v/>
      </c>
      <c r="AK71" s="752" t="str">
        <f t="shared" si="29"/>
        <v/>
      </c>
      <c r="AL71" s="91"/>
      <c r="AM71" s="91"/>
    </row>
    <row r="72" spans="1:39" ht="24" customHeight="1" x14ac:dyDescent="0.4">
      <c r="B72" s="309">
        <v>3</v>
      </c>
      <c r="C72" s="743">
        <f t="shared" ref="C72:AK72" si="30">IF(C23="","",C23)</f>
        <v>45209</v>
      </c>
      <c r="D72" s="744" t="str">
        <f t="shared" si="30"/>
        <v/>
      </c>
      <c r="E72" s="744" t="str">
        <f t="shared" si="30"/>
        <v/>
      </c>
      <c r="F72" s="745" t="str">
        <f t="shared" si="30"/>
        <v>立替印紙代</v>
      </c>
      <c r="G72" s="745" t="str">
        <f t="shared" si="30"/>
        <v/>
      </c>
      <c r="H72" s="745" t="str">
        <f t="shared" si="30"/>
        <v/>
      </c>
      <c r="I72" s="745" t="str">
        <f t="shared" si="30"/>
        <v/>
      </c>
      <c r="J72" s="745" t="str">
        <f t="shared" si="30"/>
        <v/>
      </c>
      <c r="K72" s="745" t="str">
        <f t="shared" si="30"/>
        <v/>
      </c>
      <c r="L72" s="745" t="str">
        <f t="shared" si="30"/>
        <v/>
      </c>
      <c r="M72" s="745" t="str">
        <f t="shared" si="30"/>
        <v/>
      </c>
      <c r="N72" s="745" t="str">
        <f t="shared" si="30"/>
        <v/>
      </c>
      <c r="O72" s="745" t="str">
        <f t="shared" si="30"/>
        <v/>
      </c>
      <c r="P72" s="745" t="str">
        <f t="shared" si="30"/>
        <v/>
      </c>
      <c r="Q72" s="745" t="str">
        <f t="shared" si="30"/>
        <v/>
      </c>
      <c r="R72" s="746">
        <f t="shared" si="30"/>
        <v>1</v>
      </c>
      <c r="S72" s="747" t="str">
        <f t="shared" si="30"/>
        <v/>
      </c>
      <c r="T72" s="747" t="str">
        <f t="shared" si="30"/>
        <v/>
      </c>
      <c r="U72" s="758" t="str">
        <f t="shared" si="30"/>
        <v>枚</v>
      </c>
      <c r="V72" s="758" t="str">
        <f t="shared" si="30"/>
        <v/>
      </c>
      <c r="W72" s="750">
        <f t="shared" si="30"/>
        <v>5000</v>
      </c>
      <c r="X72" s="750" t="str">
        <f t="shared" si="30"/>
        <v/>
      </c>
      <c r="Y72" s="750" t="str">
        <f t="shared" si="30"/>
        <v/>
      </c>
      <c r="Z72" s="750" t="str">
        <f t="shared" si="30"/>
        <v/>
      </c>
      <c r="AA72" s="750" t="str">
        <f t="shared" si="30"/>
        <v/>
      </c>
      <c r="AB72" s="751">
        <f t="shared" si="30"/>
        <v>5000</v>
      </c>
      <c r="AC72" s="751" t="str">
        <f t="shared" si="30"/>
        <v/>
      </c>
      <c r="AD72" s="751" t="str">
        <f t="shared" si="30"/>
        <v/>
      </c>
      <c r="AE72" s="751" t="str">
        <f t="shared" si="30"/>
        <v/>
      </c>
      <c r="AF72" s="751" t="str">
        <f t="shared" si="30"/>
        <v/>
      </c>
      <c r="AG72" s="751" t="str">
        <f t="shared" si="30"/>
        <v/>
      </c>
      <c r="AH72" s="752" t="str">
        <f t="shared" si="30"/>
        <v>非・不課税</v>
      </c>
      <c r="AI72" s="752" t="str">
        <f t="shared" si="30"/>
        <v/>
      </c>
      <c r="AJ72" s="752" t="str">
        <f t="shared" si="30"/>
        <v/>
      </c>
      <c r="AK72" s="752" t="str">
        <f t="shared" si="30"/>
        <v/>
      </c>
      <c r="AL72" s="91"/>
      <c r="AM72" s="91"/>
    </row>
    <row r="73" spans="1:39" ht="24" customHeight="1" x14ac:dyDescent="0.4">
      <c r="B73" s="309">
        <v>4</v>
      </c>
      <c r="C73" s="743" t="str">
        <f t="shared" ref="C73:AK73" si="31">IF(C24="","",C24)</f>
        <v/>
      </c>
      <c r="D73" s="744" t="str">
        <f t="shared" si="31"/>
        <v/>
      </c>
      <c r="E73" s="744" t="str">
        <f t="shared" si="31"/>
        <v/>
      </c>
      <c r="F73" s="745" t="str">
        <f t="shared" si="31"/>
        <v/>
      </c>
      <c r="G73" s="745" t="str">
        <f t="shared" si="31"/>
        <v/>
      </c>
      <c r="H73" s="745" t="str">
        <f t="shared" si="31"/>
        <v/>
      </c>
      <c r="I73" s="745" t="str">
        <f t="shared" si="31"/>
        <v/>
      </c>
      <c r="J73" s="745" t="str">
        <f t="shared" si="31"/>
        <v/>
      </c>
      <c r="K73" s="745" t="str">
        <f t="shared" si="31"/>
        <v/>
      </c>
      <c r="L73" s="745" t="str">
        <f t="shared" si="31"/>
        <v/>
      </c>
      <c r="M73" s="745" t="str">
        <f t="shared" si="31"/>
        <v/>
      </c>
      <c r="N73" s="745" t="str">
        <f t="shared" si="31"/>
        <v/>
      </c>
      <c r="O73" s="745" t="str">
        <f t="shared" si="31"/>
        <v/>
      </c>
      <c r="P73" s="745" t="str">
        <f t="shared" si="31"/>
        <v/>
      </c>
      <c r="Q73" s="745" t="str">
        <f t="shared" si="31"/>
        <v/>
      </c>
      <c r="R73" s="746" t="str">
        <f t="shared" si="31"/>
        <v/>
      </c>
      <c r="S73" s="747" t="str">
        <f t="shared" si="31"/>
        <v/>
      </c>
      <c r="T73" s="747" t="str">
        <f t="shared" si="31"/>
        <v/>
      </c>
      <c r="U73" s="758" t="str">
        <f t="shared" si="31"/>
        <v/>
      </c>
      <c r="V73" s="758" t="str">
        <f t="shared" si="31"/>
        <v/>
      </c>
      <c r="W73" s="750" t="str">
        <f t="shared" si="31"/>
        <v/>
      </c>
      <c r="X73" s="750" t="str">
        <f t="shared" si="31"/>
        <v/>
      </c>
      <c r="Y73" s="750" t="str">
        <f t="shared" si="31"/>
        <v/>
      </c>
      <c r="Z73" s="750" t="str">
        <f t="shared" si="31"/>
        <v/>
      </c>
      <c r="AA73" s="750" t="str">
        <f t="shared" si="31"/>
        <v/>
      </c>
      <c r="AB73" s="751">
        <f t="shared" si="31"/>
        <v>0</v>
      </c>
      <c r="AC73" s="751" t="str">
        <f t="shared" si="31"/>
        <v/>
      </c>
      <c r="AD73" s="751" t="str">
        <f t="shared" si="31"/>
        <v/>
      </c>
      <c r="AE73" s="751" t="str">
        <f t="shared" si="31"/>
        <v/>
      </c>
      <c r="AF73" s="751" t="str">
        <f t="shared" si="31"/>
        <v/>
      </c>
      <c r="AG73" s="751" t="str">
        <f t="shared" si="31"/>
        <v/>
      </c>
      <c r="AH73" s="752" t="str">
        <f t="shared" si="31"/>
        <v/>
      </c>
      <c r="AI73" s="752" t="str">
        <f t="shared" si="31"/>
        <v/>
      </c>
      <c r="AJ73" s="752" t="str">
        <f t="shared" si="31"/>
        <v/>
      </c>
      <c r="AK73" s="752" t="str">
        <f t="shared" si="31"/>
        <v/>
      </c>
      <c r="AL73" s="91"/>
      <c r="AM73" s="91"/>
    </row>
    <row r="74" spans="1:39" ht="24" customHeight="1" x14ac:dyDescent="0.4">
      <c r="B74" s="309">
        <v>5</v>
      </c>
      <c r="C74" s="743" t="str">
        <f t="shared" ref="C74:AK74" si="32">IF(C25="","",C25)</f>
        <v/>
      </c>
      <c r="D74" s="744" t="str">
        <f t="shared" si="32"/>
        <v/>
      </c>
      <c r="E74" s="744" t="str">
        <f t="shared" si="32"/>
        <v/>
      </c>
      <c r="F74" s="745" t="str">
        <f t="shared" si="32"/>
        <v/>
      </c>
      <c r="G74" s="745" t="str">
        <f t="shared" si="32"/>
        <v/>
      </c>
      <c r="H74" s="745" t="str">
        <f t="shared" si="32"/>
        <v/>
      </c>
      <c r="I74" s="745" t="str">
        <f t="shared" si="32"/>
        <v/>
      </c>
      <c r="J74" s="745" t="str">
        <f t="shared" si="32"/>
        <v/>
      </c>
      <c r="K74" s="745" t="str">
        <f t="shared" si="32"/>
        <v/>
      </c>
      <c r="L74" s="745" t="str">
        <f t="shared" si="32"/>
        <v/>
      </c>
      <c r="M74" s="745" t="str">
        <f t="shared" si="32"/>
        <v/>
      </c>
      <c r="N74" s="745" t="str">
        <f t="shared" si="32"/>
        <v/>
      </c>
      <c r="O74" s="745" t="str">
        <f t="shared" si="32"/>
        <v/>
      </c>
      <c r="P74" s="745" t="str">
        <f t="shared" si="32"/>
        <v/>
      </c>
      <c r="Q74" s="745" t="str">
        <f t="shared" si="32"/>
        <v/>
      </c>
      <c r="R74" s="746" t="str">
        <f t="shared" si="32"/>
        <v/>
      </c>
      <c r="S74" s="747" t="str">
        <f t="shared" si="32"/>
        <v/>
      </c>
      <c r="T74" s="747" t="str">
        <f t="shared" si="32"/>
        <v/>
      </c>
      <c r="U74" s="758" t="str">
        <f t="shared" si="32"/>
        <v/>
      </c>
      <c r="V74" s="758" t="str">
        <f t="shared" si="32"/>
        <v/>
      </c>
      <c r="W74" s="750" t="str">
        <f t="shared" si="32"/>
        <v/>
      </c>
      <c r="X74" s="750" t="str">
        <f t="shared" si="32"/>
        <v/>
      </c>
      <c r="Y74" s="750" t="str">
        <f t="shared" si="32"/>
        <v/>
      </c>
      <c r="Z74" s="750" t="str">
        <f t="shared" si="32"/>
        <v/>
      </c>
      <c r="AA74" s="750" t="str">
        <f t="shared" si="32"/>
        <v/>
      </c>
      <c r="AB74" s="751">
        <f t="shared" si="32"/>
        <v>0</v>
      </c>
      <c r="AC74" s="751" t="str">
        <f t="shared" si="32"/>
        <v/>
      </c>
      <c r="AD74" s="751" t="str">
        <f t="shared" si="32"/>
        <v/>
      </c>
      <c r="AE74" s="751" t="str">
        <f t="shared" si="32"/>
        <v/>
      </c>
      <c r="AF74" s="751" t="str">
        <f t="shared" si="32"/>
        <v/>
      </c>
      <c r="AG74" s="751" t="str">
        <f t="shared" si="32"/>
        <v/>
      </c>
      <c r="AH74" s="752" t="str">
        <f t="shared" si="32"/>
        <v/>
      </c>
      <c r="AI74" s="752" t="str">
        <f t="shared" si="32"/>
        <v/>
      </c>
      <c r="AJ74" s="752" t="str">
        <f t="shared" si="32"/>
        <v/>
      </c>
      <c r="AK74" s="752" t="str">
        <f t="shared" si="32"/>
        <v/>
      </c>
      <c r="AL74" s="91"/>
      <c r="AM74" s="91"/>
    </row>
    <row r="75" spans="1:39" ht="24" customHeight="1" x14ac:dyDescent="0.4">
      <c r="B75" s="309">
        <v>6</v>
      </c>
      <c r="C75" s="743" t="str">
        <f t="shared" ref="C75:AK75" si="33">IF(C26="","",C26)</f>
        <v/>
      </c>
      <c r="D75" s="744" t="str">
        <f t="shared" si="33"/>
        <v/>
      </c>
      <c r="E75" s="744" t="str">
        <f t="shared" si="33"/>
        <v/>
      </c>
      <c r="F75" s="745" t="str">
        <f t="shared" si="33"/>
        <v/>
      </c>
      <c r="G75" s="745" t="str">
        <f t="shared" si="33"/>
        <v/>
      </c>
      <c r="H75" s="745" t="str">
        <f t="shared" si="33"/>
        <v/>
      </c>
      <c r="I75" s="745" t="str">
        <f t="shared" si="33"/>
        <v/>
      </c>
      <c r="J75" s="745" t="str">
        <f t="shared" si="33"/>
        <v/>
      </c>
      <c r="K75" s="745" t="str">
        <f t="shared" si="33"/>
        <v/>
      </c>
      <c r="L75" s="745" t="str">
        <f t="shared" si="33"/>
        <v/>
      </c>
      <c r="M75" s="745" t="str">
        <f t="shared" si="33"/>
        <v/>
      </c>
      <c r="N75" s="745" t="str">
        <f t="shared" si="33"/>
        <v/>
      </c>
      <c r="O75" s="745" t="str">
        <f t="shared" si="33"/>
        <v/>
      </c>
      <c r="P75" s="745" t="str">
        <f t="shared" si="33"/>
        <v/>
      </c>
      <c r="Q75" s="745" t="str">
        <f t="shared" si="33"/>
        <v/>
      </c>
      <c r="R75" s="746" t="str">
        <f t="shared" si="33"/>
        <v/>
      </c>
      <c r="S75" s="747" t="str">
        <f t="shared" si="33"/>
        <v/>
      </c>
      <c r="T75" s="747" t="str">
        <f t="shared" si="33"/>
        <v/>
      </c>
      <c r="U75" s="758" t="str">
        <f t="shared" si="33"/>
        <v/>
      </c>
      <c r="V75" s="758" t="str">
        <f t="shared" si="33"/>
        <v/>
      </c>
      <c r="W75" s="750" t="str">
        <f t="shared" si="33"/>
        <v/>
      </c>
      <c r="X75" s="750" t="str">
        <f t="shared" si="33"/>
        <v/>
      </c>
      <c r="Y75" s="750" t="str">
        <f t="shared" si="33"/>
        <v/>
      </c>
      <c r="Z75" s="750" t="str">
        <f t="shared" si="33"/>
        <v/>
      </c>
      <c r="AA75" s="750" t="str">
        <f t="shared" si="33"/>
        <v/>
      </c>
      <c r="AB75" s="751">
        <f t="shared" si="33"/>
        <v>0</v>
      </c>
      <c r="AC75" s="751" t="str">
        <f t="shared" si="33"/>
        <v/>
      </c>
      <c r="AD75" s="751" t="str">
        <f t="shared" si="33"/>
        <v/>
      </c>
      <c r="AE75" s="751" t="str">
        <f t="shared" si="33"/>
        <v/>
      </c>
      <c r="AF75" s="751" t="str">
        <f t="shared" si="33"/>
        <v/>
      </c>
      <c r="AG75" s="751" t="str">
        <f t="shared" si="33"/>
        <v/>
      </c>
      <c r="AH75" s="752" t="str">
        <f t="shared" si="33"/>
        <v/>
      </c>
      <c r="AI75" s="752" t="str">
        <f t="shared" si="33"/>
        <v/>
      </c>
      <c r="AJ75" s="752" t="str">
        <f t="shared" si="33"/>
        <v/>
      </c>
      <c r="AK75" s="752" t="str">
        <f t="shared" si="33"/>
        <v/>
      </c>
      <c r="AL75" s="91"/>
      <c r="AM75" s="91"/>
    </row>
    <row r="76" spans="1:39" ht="24" customHeight="1" x14ac:dyDescent="0.4">
      <c r="B76" s="309">
        <v>7</v>
      </c>
      <c r="C76" s="743" t="str">
        <f t="shared" ref="C76:AK76" si="34">IF(C27="","",C27)</f>
        <v/>
      </c>
      <c r="D76" s="744" t="str">
        <f t="shared" si="34"/>
        <v/>
      </c>
      <c r="E76" s="744" t="str">
        <f t="shared" si="34"/>
        <v/>
      </c>
      <c r="F76" s="745" t="str">
        <f t="shared" si="34"/>
        <v/>
      </c>
      <c r="G76" s="745" t="str">
        <f t="shared" si="34"/>
        <v/>
      </c>
      <c r="H76" s="745" t="str">
        <f t="shared" si="34"/>
        <v/>
      </c>
      <c r="I76" s="745" t="str">
        <f t="shared" si="34"/>
        <v/>
      </c>
      <c r="J76" s="745" t="str">
        <f t="shared" si="34"/>
        <v/>
      </c>
      <c r="K76" s="745" t="str">
        <f t="shared" si="34"/>
        <v/>
      </c>
      <c r="L76" s="745" t="str">
        <f t="shared" si="34"/>
        <v/>
      </c>
      <c r="M76" s="745" t="str">
        <f t="shared" si="34"/>
        <v/>
      </c>
      <c r="N76" s="745" t="str">
        <f t="shared" si="34"/>
        <v/>
      </c>
      <c r="O76" s="745" t="str">
        <f t="shared" si="34"/>
        <v/>
      </c>
      <c r="P76" s="745" t="str">
        <f t="shared" si="34"/>
        <v/>
      </c>
      <c r="Q76" s="745" t="str">
        <f t="shared" si="34"/>
        <v/>
      </c>
      <c r="R76" s="746" t="str">
        <f t="shared" si="34"/>
        <v/>
      </c>
      <c r="S76" s="747" t="str">
        <f t="shared" si="34"/>
        <v/>
      </c>
      <c r="T76" s="747" t="str">
        <f t="shared" si="34"/>
        <v/>
      </c>
      <c r="U76" s="758" t="str">
        <f t="shared" si="34"/>
        <v/>
      </c>
      <c r="V76" s="758" t="str">
        <f t="shared" si="34"/>
        <v/>
      </c>
      <c r="W76" s="750" t="str">
        <f t="shared" si="34"/>
        <v/>
      </c>
      <c r="X76" s="750" t="str">
        <f t="shared" si="34"/>
        <v/>
      </c>
      <c r="Y76" s="750" t="str">
        <f t="shared" si="34"/>
        <v/>
      </c>
      <c r="Z76" s="750" t="str">
        <f t="shared" si="34"/>
        <v/>
      </c>
      <c r="AA76" s="750" t="str">
        <f t="shared" si="34"/>
        <v/>
      </c>
      <c r="AB76" s="751">
        <f t="shared" si="34"/>
        <v>0</v>
      </c>
      <c r="AC76" s="751" t="str">
        <f t="shared" si="34"/>
        <v/>
      </c>
      <c r="AD76" s="751" t="str">
        <f t="shared" si="34"/>
        <v/>
      </c>
      <c r="AE76" s="751" t="str">
        <f t="shared" si="34"/>
        <v/>
      </c>
      <c r="AF76" s="751" t="str">
        <f t="shared" si="34"/>
        <v/>
      </c>
      <c r="AG76" s="751" t="str">
        <f t="shared" si="34"/>
        <v/>
      </c>
      <c r="AH76" s="752" t="str">
        <f t="shared" si="34"/>
        <v/>
      </c>
      <c r="AI76" s="752" t="str">
        <f t="shared" si="34"/>
        <v/>
      </c>
      <c r="AJ76" s="752" t="str">
        <f t="shared" si="34"/>
        <v/>
      </c>
      <c r="AK76" s="752" t="str">
        <f t="shared" si="34"/>
        <v/>
      </c>
      <c r="AL76" s="91"/>
      <c r="AM76" s="91"/>
    </row>
    <row r="77" spans="1:39" ht="24" customHeight="1" x14ac:dyDescent="0.4">
      <c r="B77" s="309">
        <v>8</v>
      </c>
      <c r="C77" s="743" t="str">
        <f t="shared" ref="C77:AK77" si="35">IF(C28="","",C28)</f>
        <v/>
      </c>
      <c r="D77" s="744" t="str">
        <f t="shared" si="35"/>
        <v/>
      </c>
      <c r="E77" s="744" t="str">
        <f t="shared" si="35"/>
        <v/>
      </c>
      <c r="F77" s="745" t="str">
        <f t="shared" si="35"/>
        <v/>
      </c>
      <c r="G77" s="745" t="str">
        <f t="shared" si="35"/>
        <v/>
      </c>
      <c r="H77" s="745" t="str">
        <f t="shared" si="35"/>
        <v/>
      </c>
      <c r="I77" s="745" t="str">
        <f t="shared" si="35"/>
        <v/>
      </c>
      <c r="J77" s="745" t="str">
        <f t="shared" si="35"/>
        <v/>
      </c>
      <c r="K77" s="745" t="str">
        <f t="shared" si="35"/>
        <v/>
      </c>
      <c r="L77" s="745" t="str">
        <f t="shared" si="35"/>
        <v/>
      </c>
      <c r="M77" s="745" t="str">
        <f t="shared" si="35"/>
        <v/>
      </c>
      <c r="N77" s="745" t="str">
        <f t="shared" si="35"/>
        <v/>
      </c>
      <c r="O77" s="745" t="str">
        <f t="shared" si="35"/>
        <v/>
      </c>
      <c r="P77" s="745" t="str">
        <f t="shared" si="35"/>
        <v/>
      </c>
      <c r="Q77" s="745" t="str">
        <f t="shared" si="35"/>
        <v/>
      </c>
      <c r="R77" s="746" t="str">
        <f t="shared" si="35"/>
        <v/>
      </c>
      <c r="S77" s="747" t="str">
        <f t="shared" si="35"/>
        <v/>
      </c>
      <c r="T77" s="747" t="str">
        <f t="shared" si="35"/>
        <v/>
      </c>
      <c r="U77" s="758" t="str">
        <f t="shared" si="35"/>
        <v/>
      </c>
      <c r="V77" s="758" t="str">
        <f t="shared" si="35"/>
        <v/>
      </c>
      <c r="W77" s="750" t="str">
        <f t="shared" si="35"/>
        <v/>
      </c>
      <c r="X77" s="750" t="str">
        <f t="shared" si="35"/>
        <v/>
      </c>
      <c r="Y77" s="750" t="str">
        <f t="shared" si="35"/>
        <v/>
      </c>
      <c r="Z77" s="750" t="str">
        <f t="shared" si="35"/>
        <v/>
      </c>
      <c r="AA77" s="750" t="str">
        <f t="shared" si="35"/>
        <v/>
      </c>
      <c r="AB77" s="751">
        <f t="shared" si="35"/>
        <v>0</v>
      </c>
      <c r="AC77" s="751" t="str">
        <f t="shared" si="35"/>
        <v/>
      </c>
      <c r="AD77" s="751" t="str">
        <f t="shared" si="35"/>
        <v/>
      </c>
      <c r="AE77" s="751" t="str">
        <f t="shared" si="35"/>
        <v/>
      </c>
      <c r="AF77" s="751" t="str">
        <f t="shared" si="35"/>
        <v/>
      </c>
      <c r="AG77" s="751" t="str">
        <f t="shared" si="35"/>
        <v/>
      </c>
      <c r="AH77" s="752" t="str">
        <f t="shared" si="35"/>
        <v/>
      </c>
      <c r="AI77" s="752" t="str">
        <f t="shared" si="35"/>
        <v/>
      </c>
      <c r="AJ77" s="752" t="str">
        <f t="shared" si="35"/>
        <v/>
      </c>
      <c r="AK77" s="752" t="str">
        <f t="shared" si="35"/>
        <v/>
      </c>
      <c r="AL77" s="91"/>
      <c r="AM77" s="91"/>
    </row>
    <row r="78" spans="1:39" ht="24" customHeight="1" x14ac:dyDescent="0.4">
      <c r="B78" s="309">
        <v>9</v>
      </c>
      <c r="C78" s="743" t="str">
        <f t="shared" ref="C78:AK78" si="36">IF(C29="","",C29)</f>
        <v/>
      </c>
      <c r="D78" s="744" t="str">
        <f t="shared" si="36"/>
        <v/>
      </c>
      <c r="E78" s="744" t="str">
        <f t="shared" si="36"/>
        <v/>
      </c>
      <c r="F78" s="745" t="str">
        <f t="shared" si="36"/>
        <v/>
      </c>
      <c r="G78" s="745" t="str">
        <f t="shared" si="36"/>
        <v/>
      </c>
      <c r="H78" s="745" t="str">
        <f t="shared" si="36"/>
        <v/>
      </c>
      <c r="I78" s="745" t="str">
        <f t="shared" si="36"/>
        <v/>
      </c>
      <c r="J78" s="745" t="str">
        <f t="shared" si="36"/>
        <v/>
      </c>
      <c r="K78" s="745" t="str">
        <f t="shared" si="36"/>
        <v/>
      </c>
      <c r="L78" s="745" t="str">
        <f t="shared" si="36"/>
        <v/>
      </c>
      <c r="M78" s="745" t="str">
        <f t="shared" si="36"/>
        <v/>
      </c>
      <c r="N78" s="745" t="str">
        <f t="shared" si="36"/>
        <v/>
      </c>
      <c r="O78" s="745" t="str">
        <f t="shared" si="36"/>
        <v/>
      </c>
      <c r="P78" s="745" t="str">
        <f t="shared" si="36"/>
        <v/>
      </c>
      <c r="Q78" s="745" t="str">
        <f t="shared" si="36"/>
        <v/>
      </c>
      <c r="R78" s="746" t="str">
        <f t="shared" si="36"/>
        <v/>
      </c>
      <c r="S78" s="747" t="str">
        <f t="shared" si="36"/>
        <v/>
      </c>
      <c r="T78" s="747" t="str">
        <f t="shared" si="36"/>
        <v/>
      </c>
      <c r="U78" s="748" t="str">
        <f t="shared" si="36"/>
        <v/>
      </c>
      <c r="V78" s="749" t="str">
        <f t="shared" si="36"/>
        <v/>
      </c>
      <c r="W78" s="750" t="str">
        <f t="shared" si="36"/>
        <v/>
      </c>
      <c r="X78" s="750" t="str">
        <f t="shared" si="36"/>
        <v/>
      </c>
      <c r="Y78" s="750" t="str">
        <f t="shared" si="36"/>
        <v/>
      </c>
      <c r="Z78" s="750" t="str">
        <f t="shared" si="36"/>
        <v/>
      </c>
      <c r="AA78" s="750" t="str">
        <f t="shared" si="36"/>
        <v/>
      </c>
      <c r="AB78" s="751">
        <f t="shared" si="36"/>
        <v>0</v>
      </c>
      <c r="AC78" s="751" t="str">
        <f t="shared" si="36"/>
        <v/>
      </c>
      <c r="AD78" s="751" t="str">
        <f t="shared" si="36"/>
        <v/>
      </c>
      <c r="AE78" s="751" t="str">
        <f t="shared" si="36"/>
        <v/>
      </c>
      <c r="AF78" s="751" t="str">
        <f t="shared" si="36"/>
        <v/>
      </c>
      <c r="AG78" s="751" t="str">
        <f t="shared" si="36"/>
        <v/>
      </c>
      <c r="AH78" s="752" t="str">
        <f t="shared" si="36"/>
        <v/>
      </c>
      <c r="AI78" s="752" t="str">
        <f t="shared" si="36"/>
        <v/>
      </c>
      <c r="AJ78" s="752" t="str">
        <f t="shared" si="36"/>
        <v/>
      </c>
      <c r="AK78" s="752" t="str">
        <f t="shared" si="36"/>
        <v/>
      </c>
      <c r="AL78" s="91"/>
      <c r="AM78" s="91"/>
    </row>
    <row r="79" spans="1:39" ht="7.5" customHeight="1" x14ac:dyDescent="0.35">
      <c r="A79" s="74"/>
      <c r="K79" s="75"/>
      <c r="W79" s="753" t="s">
        <v>203</v>
      </c>
      <c r="X79" s="753"/>
      <c r="Y79" s="753"/>
      <c r="Z79" s="753"/>
      <c r="AA79" s="753"/>
      <c r="AB79" s="754">
        <f t="shared" ref="AB79:AG79" si="37">IF(AB30="","",AB30)</f>
        <v>1435000</v>
      </c>
      <c r="AC79" s="754" t="str">
        <f t="shared" si="37"/>
        <v/>
      </c>
      <c r="AD79" s="754" t="str">
        <f t="shared" si="37"/>
        <v/>
      </c>
      <c r="AE79" s="754" t="str">
        <f t="shared" si="37"/>
        <v/>
      </c>
      <c r="AF79" s="754" t="str">
        <f t="shared" si="37"/>
        <v/>
      </c>
      <c r="AG79" s="754" t="str">
        <f t="shared" si="37"/>
        <v/>
      </c>
      <c r="AH79" s="755"/>
      <c r="AI79" s="755"/>
      <c r="AJ79" s="755"/>
      <c r="AL79" s="92"/>
      <c r="AM79" s="92"/>
    </row>
    <row r="80" spans="1:39" ht="15" customHeight="1" x14ac:dyDescent="0.35">
      <c r="A80" s="74"/>
      <c r="C80" s="756" t="s">
        <v>165</v>
      </c>
      <c r="D80" s="756"/>
      <c r="E80" s="756"/>
      <c r="F80" s="756"/>
      <c r="G80" s="756"/>
      <c r="H80" s="756"/>
      <c r="I80" s="756"/>
      <c r="J80" s="756"/>
      <c r="K80" s="756"/>
      <c r="L80" s="756"/>
      <c r="M80" s="756"/>
      <c r="N80" s="756"/>
      <c r="O80" s="756"/>
      <c r="W80" s="753"/>
      <c r="X80" s="753"/>
      <c r="Y80" s="753"/>
      <c r="Z80" s="753"/>
      <c r="AA80" s="753"/>
      <c r="AB80" s="754" t="str">
        <f t="shared" ref="AB80:AG80" si="38">IF(AB31="","",AB31)</f>
        <v/>
      </c>
      <c r="AC80" s="754" t="str">
        <f t="shared" si="38"/>
        <v/>
      </c>
      <c r="AD80" s="754" t="str">
        <f t="shared" si="38"/>
        <v/>
      </c>
      <c r="AE80" s="754" t="str">
        <f t="shared" si="38"/>
        <v/>
      </c>
      <c r="AF80" s="754" t="str">
        <f t="shared" si="38"/>
        <v/>
      </c>
      <c r="AG80" s="754" t="str">
        <f t="shared" si="38"/>
        <v/>
      </c>
      <c r="AH80" s="92"/>
      <c r="AI80" s="92"/>
      <c r="AJ80" s="92"/>
      <c r="AL80" s="92"/>
      <c r="AM80" s="92"/>
    </row>
    <row r="81" spans="1:39" ht="7.5" customHeight="1" x14ac:dyDescent="0.35">
      <c r="A81" s="74"/>
      <c r="C81" s="757"/>
      <c r="D81" s="757"/>
      <c r="E81" s="757"/>
      <c r="F81" s="757"/>
      <c r="G81" s="757"/>
      <c r="H81" s="757"/>
      <c r="I81" s="757"/>
      <c r="J81" s="757"/>
      <c r="K81" s="757"/>
      <c r="L81" s="757"/>
      <c r="M81" s="757"/>
      <c r="N81" s="757"/>
      <c r="O81" s="757"/>
      <c r="Z81" s="77"/>
      <c r="AA81" s="69"/>
      <c r="AB81" s="69"/>
      <c r="AC81" s="79"/>
      <c r="AD81" s="79"/>
      <c r="AE81" s="79"/>
      <c r="AF81" s="79"/>
      <c r="AG81" s="79"/>
      <c r="AH81" s="79"/>
      <c r="AI81" s="93"/>
      <c r="AJ81" s="93"/>
      <c r="AL81" s="93"/>
      <c r="AM81" s="93"/>
    </row>
    <row r="82" spans="1:39" ht="24" customHeight="1" x14ac:dyDescent="0.4">
      <c r="C82" s="344" t="s">
        <v>22</v>
      </c>
      <c r="D82" s="741">
        <f t="shared" ref="D82:F82" si="39">IF(D33="","",D33)</f>
        <v>0.1</v>
      </c>
      <c r="E82" s="742" t="str">
        <f t="shared" si="39"/>
        <v/>
      </c>
      <c r="F82" s="742" t="str">
        <f t="shared" si="39"/>
        <v/>
      </c>
      <c r="G82" s="345"/>
      <c r="H82" s="346" t="s">
        <v>23</v>
      </c>
      <c r="I82" s="345"/>
      <c r="J82" s="726">
        <f t="shared" ref="J82:O82" si="40">IF(J33="","",J33)</f>
        <v>550000</v>
      </c>
      <c r="K82" s="727" t="str">
        <f t="shared" si="40"/>
        <v/>
      </c>
      <c r="L82" s="727" t="str">
        <f t="shared" si="40"/>
        <v/>
      </c>
      <c r="M82" s="727" t="str">
        <f t="shared" si="40"/>
        <v/>
      </c>
      <c r="N82" s="727" t="str">
        <f t="shared" si="40"/>
        <v/>
      </c>
      <c r="O82" s="728" t="str">
        <f t="shared" si="40"/>
        <v/>
      </c>
      <c r="P82" s="729" t="s">
        <v>55</v>
      </c>
      <c r="Q82" s="730"/>
      <c r="R82" s="730"/>
      <c r="S82" s="537" t="str">
        <f t="shared" ref="S82:X82" si="41">IF(S33="","",S33)</f>
        <v/>
      </c>
      <c r="T82" s="537" t="str">
        <f t="shared" si="41"/>
        <v/>
      </c>
      <c r="U82" s="537" t="str">
        <f t="shared" si="41"/>
        <v/>
      </c>
      <c r="V82" s="537" t="str">
        <f t="shared" si="41"/>
        <v/>
      </c>
      <c r="W82" s="537" t="str">
        <f t="shared" si="41"/>
        <v/>
      </c>
      <c r="X82" s="548" t="str">
        <f t="shared" si="41"/>
        <v/>
      </c>
      <c r="Y82" s="731" t="s">
        <v>201</v>
      </c>
      <c r="Z82" s="732"/>
      <c r="AA82" s="733"/>
      <c r="AB82" s="537">
        <f t="shared" ref="AB82:AG82" si="42">IF(AB33="","",AB33)</f>
        <v>550000</v>
      </c>
      <c r="AC82" s="538" t="str">
        <f t="shared" si="42"/>
        <v/>
      </c>
      <c r="AD82" s="538" t="str">
        <f t="shared" si="42"/>
        <v/>
      </c>
      <c r="AE82" s="538" t="str">
        <f t="shared" si="42"/>
        <v/>
      </c>
      <c r="AF82" s="538" t="str">
        <f t="shared" si="42"/>
        <v/>
      </c>
      <c r="AG82" s="539" t="str">
        <f t="shared" si="42"/>
        <v/>
      </c>
      <c r="AI82" s="93"/>
      <c r="AJ82" s="93"/>
      <c r="AL82" s="93"/>
      <c r="AM82" s="93"/>
    </row>
    <row r="83" spans="1:39" ht="24" customHeight="1" x14ac:dyDescent="0.4">
      <c r="C83" s="344" t="s">
        <v>22</v>
      </c>
      <c r="D83" s="741" t="str">
        <f t="shared" ref="D83:F83" si="43">IF(D34="","",D34)</f>
        <v>軽8%</v>
      </c>
      <c r="E83" s="742" t="str">
        <f t="shared" si="43"/>
        <v/>
      </c>
      <c r="F83" s="742" t="str">
        <f t="shared" si="43"/>
        <v/>
      </c>
      <c r="G83" s="345"/>
      <c r="H83" s="346" t="s">
        <v>23</v>
      </c>
      <c r="I83" s="345"/>
      <c r="J83" s="726">
        <f t="shared" ref="J83:O83" si="44">IF(J34="","",J34)</f>
        <v>880000</v>
      </c>
      <c r="K83" s="727" t="str">
        <f t="shared" si="44"/>
        <v/>
      </c>
      <c r="L83" s="727" t="str">
        <f t="shared" si="44"/>
        <v/>
      </c>
      <c r="M83" s="727" t="str">
        <f t="shared" si="44"/>
        <v/>
      </c>
      <c r="N83" s="727" t="str">
        <f t="shared" si="44"/>
        <v/>
      </c>
      <c r="O83" s="728" t="str">
        <f t="shared" si="44"/>
        <v/>
      </c>
      <c r="P83" s="729" t="s">
        <v>55</v>
      </c>
      <c r="Q83" s="730"/>
      <c r="R83" s="730"/>
      <c r="S83" s="537" t="str">
        <f t="shared" ref="S83:X83" si="45">IF(S34="","",S34)</f>
        <v/>
      </c>
      <c r="T83" s="537" t="str">
        <f t="shared" si="45"/>
        <v/>
      </c>
      <c r="U83" s="537" t="str">
        <f t="shared" si="45"/>
        <v/>
      </c>
      <c r="V83" s="537" t="str">
        <f t="shared" si="45"/>
        <v/>
      </c>
      <c r="W83" s="537" t="str">
        <f t="shared" si="45"/>
        <v/>
      </c>
      <c r="X83" s="548" t="str">
        <f t="shared" si="45"/>
        <v/>
      </c>
      <c r="Y83" s="731" t="s">
        <v>201</v>
      </c>
      <c r="Z83" s="732"/>
      <c r="AA83" s="733"/>
      <c r="AB83" s="537">
        <f t="shared" ref="AB83:AG83" si="46">IF(AB34="","",AB34)</f>
        <v>880000</v>
      </c>
      <c r="AC83" s="538" t="str">
        <f t="shared" si="46"/>
        <v/>
      </c>
      <c r="AD83" s="538" t="str">
        <f t="shared" si="46"/>
        <v/>
      </c>
      <c r="AE83" s="538" t="str">
        <f t="shared" si="46"/>
        <v/>
      </c>
      <c r="AF83" s="538" t="str">
        <f t="shared" si="46"/>
        <v/>
      </c>
      <c r="AG83" s="539" t="str">
        <f t="shared" si="46"/>
        <v/>
      </c>
      <c r="AI83" s="723" t="s">
        <v>26</v>
      </c>
      <c r="AJ83" s="723"/>
      <c r="AK83" s="723"/>
      <c r="AL83" s="93"/>
      <c r="AM83" s="93"/>
    </row>
    <row r="84" spans="1:39" ht="24" customHeight="1" x14ac:dyDescent="0.4">
      <c r="C84" s="344" t="s">
        <v>22</v>
      </c>
      <c r="D84" s="724" t="str">
        <f t="shared" ref="D84:F84" si="47">IF(D35="","",D35)</f>
        <v>非・不課税</v>
      </c>
      <c r="E84" s="725" t="str">
        <f t="shared" si="47"/>
        <v/>
      </c>
      <c r="F84" s="725" t="str">
        <f t="shared" si="47"/>
        <v/>
      </c>
      <c r="G84" s="345"/>
      <c r="H84" s="346" t="s">
        <v>23</v>
      </c>
      <c r="I84" s="345"/>
      <c r="J84" s="726">
        <f t="shared" ref="J84:O84" si="48">IF(J35="","",J35)</f>
        <v>5000</v>
      </c>
      <c r="K84" s="727" t="str">
        <f t="shared" si="48"/>
        <v/>
      </c>
      <c r="L84" s="727" t="str">
        <f t="shared" si="48"/>
        <v/>
      </c>
      <c r="M84" s="727" t="str">
        <f t="shared" si="48"/>
        <v/>
      </c>
      <c r="N84" s="727" t="str">
        <f t="shared" si="48"/>
        <v/>
      </c>
      <c r="O84" s="728" t="str">
        <f t="shared" si="48"/>
        <v/>
      </c>
      <c r="P84" s="729" t="s">
        <v>55</v>
      </c>
      <c r="Q84" s="730"/>
      <c r="R84" s="730"/>
      <c r="S84" s="537" t="str">
        <f t="shared" ref="S84:X84" si="49">IF(S35="","",S35)</f>
        <v/>
      </c>
      <c r="T84" s="538" t="str">
        <f t="shared" si="49"/>
        <v/>
      </c>
      <c r="U84" s="538" t="str">
        <f t="shared" si="49"/>
        <v/>
      </c>
      <c r="V84" s="538" t="str">
        <f t="shared" si="49"/>
        <v/>
      </c>
      <c r="W84" s="538" t="str">
        <f t="shared" si="49"/>
        <v/>
      </c>
      <c r="X84" s="539" t="str">
        <f t="shared" si="49"/>
        <v/>
      </c>
      <c r="Y84" s="731" t="s">
        <v>201</v>
      </c>
      <c r="Z84" s="732"/>
      <c r="AA84" s="733"/>
      <c r="AB84" s="537">
        <f t="shared" ref="AB84:AK85" si="50">IF(AB35="","",AB35)</f>
        <v>5000</v>
      </c>
      <c r="AC84" s="538" t="str">
        <f t="shared" si="50"/>
        <v/>
      </c>
      <c r="AD84" s="538" t="str">
        <f t="shared" si="50"/>
        <v/>
      </c>
      <c r="AE84" s="538" t="str">
        <f t="shared" si="50"/>
        <v/>
      </c>
      <c r="AF84" s="538" t="str">
        <f t="shared" si="50"/>
        <v/>
      </c>
      <c r="AG84" s="539" t="str">
        <f t="shared" si="50"/>
        <v/>
      </c>
      <c r="AI84" s="723"/>
      <c r="AJ84" s="723"/>
      <c r="AK84" s="723"/>
      <c r="AL84" s="93"/>
      <c r="AM84" s="93"/>
    </row>
    <row r="85" spans="1:39" ht="24" customHeight="1" x14ac:dyDescent="0.4">
      <c r="C85" s="347"/>
      <c r="D85" s="345"/>
      <c r="E85" s="348"/>
      <c r="F85" s="345"/>
      <c r="G85" s="734" t="s">
        <v>200</v>
      </c>
      <c r="H85" s="734"/>
      <c r="I85" s="734"/>
      <c r="J85" s="726">
        <f t="shared" ref="J85:O85" si="51">IF(J36="","",J36)</f>
        <v>1435000</v>
      </c>
      <c r="K85" s="727" t="str">
        <f t="shared" si="51"/>
        <v/>
      </c>
      <c r="L85" s="727" t="str">
        <f t="shared" si="51"/>
        <v/>
      </c>
      <c r="M85" s="727" t="str">
        <f t="shared" si="51"/>
        <v/>
      </c>
      <c r="N85" s="727" t="str">
        <f t="shared" si="51"/>
        <v/>
      </c>
      <c r="O85" s="728" t="str">
        <f t="shared" si="51"/>
        <v/>
      </c>
      <c r="P85" s="735" t="s">
        <v>39</v>
      </c>
      <c r="Q85" s="736"/>
      <c r="R85" s="736"/>
      <c r="S85" s="537">
        <f t="shared" ref="S85:X85" si="52">IF(S36="","",S36)</f>
        <v>0</v>
      </c>
      <c r="T85" s="537" t="str">
        <f t="shared" si="52"/>
        <v/>
      </c>
      <c r="U85" s="537" t="str">
        <f t="shared" si="52"/>
        <v/>
      </c>
      <c r="V85" s="537" t="str">
        <f t="shared" si="52"/>
        <v/>
      </c>
      <c r="W85" s="537" t="str">
        <f t="shared" si="52"/>
        <v/>
      </c>
      <c r="X85" s="548" t="str">
        <f t="shared" si="52"/>
        <v/>
      </c>
      <c r="Y85" s="737" t="s">
        <v>202</v>
      </c>
      <c r="Z85" s="738"/>
      <c r="AA85" s="739"/>
      <c r="AB85" s="537">
        <f t="shared" ref="AB85:AG85" si="53">IF(AB36="","",AB36)</f>
        <v>1435000</v>
      </c>
      <c r="AC85" s="537" t="str">
        <f t="shared" si="53"/>
        <v/>
      </c>
      <c r="AD85" s="537" t="str">
        <f t="shared" si="53"/>
        <v/>
      </c>
      <c r="AE85" s="537" t="str">
        <f t="shared" si="53"/>
        <v/>
      </c>
      <c r="AF85" s="537" t="str">
        <f t="shared" si="53"/>
        <v/>
      </c>
      <c r="AG85" s="548" t="str">
        <f t="shared" si="53"/>
        <v/>
      </c>
      <c r="AI85" s="740" t="str">
        <f t="shared" si="50"/>
        <v>四捨五入</v>
      </c>
      <c r="AJ85" s="740" t="str">
        <f t="shared" si="50"/>
        <v/>
      </c>
      <c r="AK85" s="740" t="str">
        <f t="shared" si="50"/>
        <v/>
      </c>
      <c r="AL85" s="93"/>
      <c r="AM85" s="93"/>
    </row>
    <row r="86" spans="1:39" ht="10.5" customHeight="1" x14ac:dyDescent="0.4">
      <c r="AA86" s="84"/>
      <c r="AB86" s="84"/>
      <c r="AC86" s="85"/>
      <c r="AD86" s="85"/>
      <c r="AE86" s="698"/>
      <c r="AF86" s="699"/>
      <c r="AG86" s="699"/>
      <c r="AH86" s="699"/>
      <c r="AI86" s="699"/>
    </row>
    <row r="87" spans="1:39" ht="22.5" customHeight="1" x14ac:dyDescent="0.35">
      <c r="A87" s="700" t="s">
        <v>85</v>
      </c>
      <c r="B87" s="700"/>
      <c r="C87" s="700"/>
      <c r="D87" s="700"/>
      <c r="E87" s="700"/>
      <c r="F87" s="700"/>
      <c r="G87" s="700"/>
      <c r="H87" s="700"/>
      <c r="I87" s="700"/>
      <c r="J87" s="700"/>
      <c r="K87" s="700"/>
      <c r="L87" s="700"/>
      <c r="M87" s="700"/>
      <c r="N87" s="700"/>
      <c r="O87" s="700"/>
      <c r="P87" s="700"/>
      <c r="Q87" s="700"/>
      <c r="R87" s="700"/>
      <c r="S87" s="700"/>
      <c r="T87" s="700"/>
      <c r="U87" s="700"/>
      <c r="V87" s="700"/>
      <c r="W87" s="700"/>
      <c r="X87" s="700"/>
      <c r="Y87" s="700"/>
      <c r="Z87" s="700"/>
      <c r="AA87" s="700"/>
      <c r="AB87" s="700"/>
      <c r="AC87" s="700"/>
      <c r="AD87" s="700"/>
      <c r="AE87" s="700"/>
      <c r="AF87" s="700"/>
      <c r="AG87" s="700"/>
      <c r="AH87" s="700"/>
      <c r="AI87" s="700"/>
      <c r="AJ87" s="700"/>
      <c r="AK87" s="700"/>
      <c r="AL87" s="700"/>
      <c r="AM87" s="75"/>
    </row>
    <row r="88" spans="1:39" ht="9" customHeight="1" x14ac:dyDescent="0.4">
      <c r="B88" s="701" t="s">
        <v>27</v>
      </c>
      <c r="C88" s="702"/>
      <c r="D88" s="702"/>
      <c r="E88" s="705" t="str">
        <f>+IF(F56="","",+F56)</f>
        <v>［新規制基準］○○○○新築工事　第〇工区　第×期追加工事</v>
      </c>
      <c r="F88" s="705"/>
      <c r="G88" s="705"/>
      <c r="H88" s="705"/>
      <c r="I88" s="705"/>
      <c r="J88" s="705"/>
      <c r="K88" s="705"/>
      <c r="L88" s="705"/>
      <c r="M88" s="705"/>
      <c r="N88" s="705"/>
      <c r="O88" s="705"/>
      <c r="P88" s="705"/>
      <c r="Q88" s="705"/>
      <c r="R88" s="705"/>
      <c r="S88" s="705"/>
      <c r="T88" s="705"/>
      <c r="U88" s="706"/>
      <c r="V88" s="94"/>
    </row>
    <row r="89" spans="1:39" ht="12.75" customHeight="1" x14ac:dyDescent="0.2">
      <c r="B89" s="703"/>
      <c r="C89" s="704"/>
      <c r="D89" s="704"/>
      <c r="E89" s="707"/>
      <c r="F89" s="707"/>
      <c r="G89" s="707"/>
      <c r="H89" s="707"/>
      <c r="I89" s="707"/>
      <c r="J89" s="707"/>
      <c r="K89" s="707"/>
      <c r="L89" s="707"/>
      <c r="M89" s="707"/>
      <c r="N89" s="707"/>
      <c r="O89" s="707"/>
      <c r="P89" s="707"/>
      <c r="Q89" s="707"/>
      <c r="R89" s="707"/>
      <c r="S89" s="707"/>
      <c r="T89" s="707"/>
      <c r="U89" s="708"/>
      <c r="V89" s="94"/>
      <c r="W89" s="711" t="s">
        <v>213</v>
      </c>
      <c r="X89" s="711"/>
      <c r="Y89" s="711"/>
      <c r="Z89" s="711"/>
      <c r="AA89" s="711"/>
      <c r="AB89" s="711"/>
      <c r="AC89" s="711" t="s">
        <v>209</v>
      </c>
      <c r="AD89" s="711"/>
      <c r="AE89" s="711"/>
      <c r="AF89" s="711" t="s">
        <v>208</v>
      </c>
      <c r="AG89" s="711"/>
      <c r="AH89" s="711"/>
      <c r="AI89" s="711" t="s">
        <v>207</v>
      </c>
      <c r="AJ89" s="711"/>
      <c r="AK89" s="711"/>
    </row>
    <row r="90" spans="1:39" ht="24" customHeight="1" x14ac:dyDescent="0.4">
      <c r="B90" s="712" t="s">
        <v>186</v>
      </c>
      <c r="C90" s="713"/>
      <c r="D90" s="713"/>
      <c r="E90" s="709"/>
      <c r="F90" s="709"/>
      <c r="G90" s="709"/>
      <c r="H90" s="709"/>
      <c r="I90" s="709"/>
      <c r="J90" s="709"/>
      <c r="K90" s="709"/>
      <c r="L90" s="709"/>
      <c r="M90" s="709"/>
      <c r="N90" s="709"/>
      <c r="O90" s="709"/>
      <c r="P90" s="709"/>
      <c r="Q90" s="709"/>
      <c r="R90" s="709"/>
      <c r="S90" s="709"/>
      <c r="T90" s="709"/>
      <c r="U90" s="710"/>
      <c r="V90" s="94"/>
      <c r="W90" s="714"/>
      <c r="X90" s="715"/>
      <c r="Y90" s="716"/>
      <c r="Z90" s="714"/>
      <c r="AA90" s="715"/>
      <c r="AB90" s="716"/>
      <c r="AC90" s="714"/>
      <c r="AD90" s="715"/>
      <c r="AE90" s="716"/>
      <c r="AF90" s="714"/>
      <c r="AG90" s="715"/>
      <c r="AH90" s="716"/>
      <c r="AI90" s="714"/>
      <c r="AJ90" s="715"/>
      <c r="AK90" s="716"/>
    </row>
    <row r="91" spans="1:39" ht="19.5" customHeight="1" x14ac:dyDescent="0.4">
      <c r="B91" s="720" t="s">
        <v>87</v>
      </c>
      <c r="C91" s="721"/>
      <c r="D91" s="721"/>
      <c r="E91" s="722" t="str">
        <f>IF(B61="","",+B61)</f>
        <v>D</v>
      </c>
      <c r="F91" s="722"/>
      <c r="G91" s="357">
        <f>IF(D61="","",+D61)</f>
        <v>2</v>
      </c>
      <c r="H91" s="357">
        <f>IF(E61="","",+E61)</f>
        <v>3</v>
      </c>
      <c r="I91" s="358" t="str">
        <f t="shared" ref="I91" si="54">IF(F61="","",+F61)</f>
        <v>-</v>
      </c>
      <c r="J91" s="357" t="str">
        <f t="shared" ref="J91" si="55">IF(G61="","",+G61)</f>
        <v>H</v>
      </c>
      <c r="K91" s="357">
        <f t="shared" ref="K91" si="56">IF(H61="","",+H61)</f>
        <v>1</v>
      </c>
      <c r="L91" s="357">
        <f t="shared" ref="L91" si="57">IF(I61="","",+I61)</f>
        <v>2</v>
      </c>
      <c r="M91" s="357">
        <f t="shared" ref="M91" si="58">IF(J61="","",+J61)</f>
        <v>3</v>
      </c>
      <c r="N91" s="357">
        <f t="shared" ref="N91" si="59">IF(K61="","",+K61)</f>
        <v>4</v>
      </c>
      <c r="O91" s="358" t="s">
        <v>4</v>
      </c>
      <c r="P91" s="357" t="str">
        <f t="shared" ref="P91" si="60">IF(M61="","",+M61)</f>
        <v/>
      </c>
      <c r="Q91" s="357" t="str">
        <f t="shared" ref="Q91" si="61">IF(N61="","",+N61)</f>
        <v/>
      </c>
      <c r="R91" s="357" t="str">
        <f t="shared" ref="R91" si="62">IF(O61="","",+O61)</f>
        <v/>
      </c>
      <c r="S91" s="357" t="str">
        <f t="shared" ref="S91" si="63">IF(P61="","",+P61)</f>
        <v/>
      </c>
      <c r="T91" s="357" t="str">
        <f t="shared" ref="T91" si="64">IF(Q61="","",+Q61)</f>
        <v/>
      </c>
      <c r="U91" s="359" t="str">
        <f t="shared" ref="U91" si="65">IF(R61="","",+R61)</f>
        <v/>
      </c>
      <c r="V91" s="94"/>
      <c r="W91" s="717"/>
      <c r="X91" s="718"/>
      <c r="Y91" s="719"/>
      <c r="Z91" s="717"/>
      <c r="AA91" s="718"/>
      <c r="AB91" s="719"/>
      <c r="AC91" s="717"/>
      <c r="AD91" s="718"/>
      <c r="AE91" s="719"/>
      <c r="AF91" s="717"/>
      <c r="AG91" s="718"/>
      <c r="AH91" s="719"/>
      <c r="AI91" s="717"/>
      <c r="AJ91" s="718"/>
      <c r="AK91" s="719"/>
    </row>
    <row r="92" spans="1:39" ht="9" customHeight="1" x14ac:dyDescent="0.4">
      <c r="B92" s="94"/>
      <c r="C92" s="94"/>
      <c r="D92" s="94"/>
      <c r="E92" s="94"/>
      <c r="F92" s="94"/>
      <c r="G92" s="94"/>
      <c r="H92" s="94"/>
      <c r="I92" s="94"/>
      <c r="J92" s="94"/>
      <c r="K92" s="94"/>
      <c r="L92" s="94"/>
      <c r="M92" s="94"/>
      <c r="N92" s="94"/>
      <c r="O92" s="94"/>
      <c r="P92" s="94"/>
      <c r="Q92" s="94"/>
      <c r="R92" s="94"/>
      <c r="S92" s="94"/>
      <c r="T92" s="94"/>
      <c r="U92" s="95"/>
      <c r="V92" s="95"/>
      <c r="W92" s="95"/>
      <c r="X92" s="95"/>
      <c r="Y92" s="94"/>
      <c r="Z92" s="94"/>
      <c r="AA92" s="94"/>
      <c r="AB92" s="94"/>
      <c r="AC92" s="94"/>
      <c r="AD92" s="94"/>
      <c r="AE92" s="94"/>
      <c r="AF92" s="94"/>
      <c r="AG92" s="94"/>
      <c r="AH92" s="94"/>
      <c r="AI92" s="94"/>
      <c r="AJ92" s="94"/>
      <c r="AK92" s="94"/>
    </row>
    <row r="93" spans="1:39" ht="13.5" customHeight="1" x14ac:dyDescent="0.4">
      <c r="B93" s="671" t="s">
        <v>86</v>
      </c>
      <c r="C93" s="672"/>
      <c r="D93" s="672"/>
      <c r="E93" s="672"/>
      <c r="F93" s="672"/>
      <c r="G93" s="673"/>
      <c r="H93" s="677">
        <f>IF(+H65=0,"",+H65)</f>
        <v>1435000</v>
      </c>
      <c r="I93" s="678"/>
      <c r="J93" s="678"/>
      <c r="K93" s="678"/>
      <c r="L93" s="678"/>
      <c r="M93" s="678"/>
      <c r="N93" s="678"/>
      <c r="O93" s="678"/>
      <c r="P93" s="678"/>
      <c r="Q93" s="679"/>
      <c r="R93" s="94"/>
      <c r="S93" s="683" t="s">
        <v>88</v>
      </c>
      <c r="T93" s="684"/>
      <c r="U93" s="684"/>
      <c r="V93" s="684"/>
      <c r="W93" s="684"/>
      <c r="X93" s="684"/>
      <c r="Y93" s="684"/>
      <c r="Z93" s="684"/>
      <c r="AA93" s="684"/>
      <c r="AB93" s="684"/>
      <c r="AC93" s="684"/>
      <c r="AD93" s="684"/>
      <c r="AE93" s="684"/>
      <c r="AF93" s="684"/>
      <c r="AG93" s="684"/>
      <c r="AH93" s="684"/>
      <c r="AI93" s="684"/>
      <c r="AJ93" s="684"/>
      <c r="AK93" s="685"/>
    </row>
    <row r="94" spans="1:39" ht="13.5" customHeight="1" x14ac:dyDescent="0.4">
      <c r="B94" s="674"/>
      <c r="C94" s="675"/>
      <c r="D94" s="675"/>
      <c r="E94" s="675"/>
      <c r="F94" s="675"/>
      <c r="G94" s="676"/>
      <c r="H94" s="680"/>
      <c r="I94" s="681"/>
      <c r="J94" s="681"/>
      <c r="K94" s="681"/>
      <c r="L94" s="681"/>
      <c r="M94" s="681"/>
      <c r="N94" s="681"/>
      <c r="O94" s="681"/>
      <c r="P94" s="681"/>
      <c r="Q94" s="682"/>
      <c r="R94" s="94"/>
      <c r="S94" s="686"/>
      <c r="T94" s="687"/>
      <c r="U94" s="687"/>
      <c r="V94" s="687"/>
      <c r="W94" s="687"/>
      <c r="X94" s="687"/>
      <c r="Y94" s="687"/>
      <c r="Z94" s="687"/>
      <c r="AA94" s="687"/>
      <c r="AB94" s="687"/>
      <c r="AC94" s="687"/>
      <c r="AD94" s="687"/>
      <c r="AE94" s="687"/>
      <c r="AF94" s="687"/>
      <c r="AG94" s="687"/>
      <c r="AH94" s="687"/>
      <c r="AI94" s="687"/>
      <c r="AJ94" s="687"/>
      <c r="AK94" s="688"/>
    </row>
    <row r="95" spans="1:39" ht="22.5" customHeight="1" x14ac:dyDescent="0.4">
      <c r="B95" s="692" t="s">
        <v>28</v>
      </c>
      <c r="C95" s="693"/>
      <c r="D95" s="693"/>
      <c r="E95" s="693"/>
      <c r="F95" s="693"/>
      <c r="G95" s="694"/>
      <c r="H95" s="349" t="s">
        <v>29</v>
      </c>
      <c r="I95" s="350"/>
      <c r="J95" s="351"/>
      <c r="K95" s="351"/>
      <c r="L95" s="351"/>
      <c r="M95" s="351"/>
      <c r="N95" s="360"/>
      <c r="O95" s="361"/>
      <c r="P95" s="351"/>
      <c r="Q95" s="352"/>
      <c r="R95" s="94"/>
      <c r="S95" s="686"/>
      <c r="T95" s="687"/>
      <c r="U95" s="687"/>
      <c r="V95" s="687"/>
      <c r="W95" s="687"/>
      <c r="X95" s="687"/>
      <c r="Y95" s="687"/>
      <c r="Z95" s="687"/>
      <c r="AA95" s="687"/>
      <c r="AB95" s="687"/>
      <c r="AC95" s="687"/>
      <c r="AD95" s="687"/>
      <c r="AE95" s="687"/>
      <c r="AF95" s="687"/>
      <c r="AG95" s="687"/>
      <c r="AH95" s="687"/>
      <c r="AI95" s="687"/>
      <c r="AJ95" s="687"/>
      <c r="AK95" s="688"/>
    </row>
    <row r="96" spans="1:39" ht="22.5" customHeight="1" x14ac:dyDescent="0.4">
      <c r="B96" s="692" t="s">
        <v>30</v>
      </c>
      <c r="C96" s="695"/>
      <c r="D96" s="695"/>
      <c r="E96" s="695"/>
      <c r="F96" s="695"/>
      <c r="G96" s="696"/>
      <c r="H96" s="353"/>
      <c r="I96" s="354"/>
      <c r="J96" s="355"/>
      <c r="K96" s="355"/>
      <c r="L96" s="355"/>
      <c r="M96" s="355"/>
      <c r="N96" s="362"/>
      <c r="O96" s="363"/>
      <c r="P96" s="355"/>
      <c r="Q96" s="356"/>
      <c r="R96" s="94"/>
      <c r="S96" s="689"/>
      <c r="T96" s="690"/>
      <c r="U96" s="690"/>
      <c r="V96" s="690"/>
      <c r="W96" s="690"/>
      <c r="X96" s="690"/>
      <c r="Y96" s="690"/>
      <c r="Z96" s="690"/>
      <c r="AA96" s="690"/>
      <c r="AB96" s="690"/>
      <c r="AC96" s="690"/>
      <c r="AD96" s="690"/>
      <c r="AE96" s="690"/>
      <c r="AF96" s="690"/>
      <c r="AG96" s="690"/>
      <c r="AH96" s="690"/>
      <c r="AI96" s="690"/>
      <c r="AJ96" s="690"/>
      <c r="AK96" s="691"/>
    </row>
    <row r="97" spans="2:37" ht="15" customHeight="1" x14ac:dyDescent="0.4">
      <c r="B97" s="697" t="s">
        <v>89</v>
      </c>
      <c r="C97" s="697"/>
      <c r="D97" s="697"/>
      <c r="E97" s="697"/>
      <c r="F97" s="697"/>
      <c r="G97" s="697"/>
      <c r="H97" s="697"/>
      <c r="I97" s="697"/>
      <c r="J97" s="697"/>
      <c r="K97" s="697"/>
      <c r="L97" s="697"/>
      <c r="M97" s="697"/>
      <c r="N97" s="697"/>
      <c r="O97" s="697"/>
      <c r="P97" s="697"/>
      <c r="Q97" s="697"/>
      <c r="R97" s="94"/>
      <c r="S97" s="96"/>
      <c r="T97" s="96"/>
      <c r="U97" s="96"/>
      <c r="V97" s="96"/>
      <c r="W97" s="96"/>
      <c r="X97" s="96"/>
      <c r="Y97" s="96"/>
      <c r="Z97" s="96"/>
      <c r="AA97" s="96"/>
      <c r="AB97" s="96"/>
      <c r="AC97" s="96"/>
      <c r="AD97" s="96"/>
      <c r="AE97" s="96"/>
      <c r="AF97" s="96"/>
      <c r="AG97" s="96"/>
      <c r="AH97" s="96"/>
      <c r="AI97" s="96"/>
      <c r="AJ97" s="96"/>
      <c r="AK97" s="96"/>
    </row>
    <row r="98" spans="2:37" ht="17.25" customHeight="1" x14ac:dyDescent="0.4"/>
  </sheetData>
  <sheetProtection algorithmName="SHA-512" hashValue="mYEWZkrTekwze3w9i/ay2ZITL+tnZjtotAupAcErau7dM9on6lgIP0Ahc+2jPlW7Kv3z/yaaZvRSBD0mtQ/vvA==" saltValue="S1GqLOuP7Pe8CksREfR+Hg==" spinCount="100000" sheet="1" objects="1" scenarios="1"/>
  <mergeCells count="332">
    <mergeCell ref="R21:T21"/>
    <mergeCell ref="C23:E23"/>
    <mergeCell ref="F23:Q23"/>
    <mergeCell ref="AI34:AK35"/>
    <mergeCell ref="W6:AK6"/>
    <mergeCell ref="B7:E10"/>
    <mergeCell ref="F7:R10"/>
    <mergeCell ref="W7:AK7"/>
    <mergeCell ref="B16:G17"/>
    <mergeCell ref="H16:R17"/>
    <mergeCell ref="T16:Y16"/>
    <mergeCell ref="Z16:AB16"/>
    <mergeCell ref="AD16:AG16"/>
    <mergeCell ref="T17:Y17"/>
    <mergeCell ref="W18:Y18"/>
    <mergeCell ref="U22:V22"/>
    <mergeCell ref="W22:AA22"/>
    <mergeCell ref="AB22:AG22"/>
    <mergeCell ref="AD17:AG17"/>
    <mergeCell ref="T9:V10"/>
    <mergeCell ref="W9:AK10"/>
    <mergeCell ref="C21:E21"/>
    <mergeCell ref="C20:E20"/>
    <mergeCell ref="AH23:AK23"/>
    <mergeCell ref="AH22:AK22"/>
    <mergeCell ref="C25:E25"/>
    <mergeCell ref="AA5:AC5"/>
    <mergeCell ref="AD5:AG5"/>
    <mergeCell ref="B6:E6"/>
    <mergeCell ref="Z17:AB17"/>
    <mergeCell ref="T14:W14"/>
    <mergeCell ref="F18:K18"/>
    <mergeCell ref="L18:O18"/>
    <mergeCell ref="P18:Q18"/>
    <mergeCell ref="T8:V8"/>
    <mergeCell ref="W8:AK8"/>
    <mergeCell ref="B11:E11"/>
    <mergeCell ref="W11:AI11"/>
    <mergeCell ref="B12:C12"/>
    <mergeCell ref="T12:V12"/>
    <mergeCell ref="W12:Y12"/>
    <mergeCell ref="AA12:AB12"/>
    <mergeCell ref="AD12:AF12"/>
    <mergeCell ref="F25:Q25"/>
    <mergeCell ref="R22:T22"/>
    <mergeCell ref="R25:T25"/>
    <mergeCell ref="F21:Q21"/>
    <mergeCell ref="U25:V25"/>
    <mergeCell ref="Y33:AA33"/>
    <mergeCell ref="AB33:AG33"/>
    <mergeCell ref="C29:E29"/>
    <mergeCell ref="F29:Q29"/>
    <mergeCell ref="R29:T29"/>
    <mergeCell ref="U29:V29"/>
    <mergeCell ref="W29:AA29"/>
    <mergeCell ref="B48:Q48"/>
    <mergeCell ref="B42:D42"/>
    <mergeCell ref="E39:U41"/>
    <mergeCell ref="E42:F42"/>
    <mergeCell ref="B44:G45"/>
    <mergeCell ref="H44:Q45"/>
    <mergeCell ref="B46:G46"/>
    <mergeCell ref="B47:G47"/>
    <mergeCell ref="S44:AK47"/>
    <mergeCell ref="Z40:AB40"/>
    <mergeCell ref="W41:Y42"/>
    <mergeCell ref="Z41:AB42"/>
    <mergeCell ref="AC41:AE42"/>
    <mergeCell ref="AF41:AH42"/>
    <mergeCell ref="AI41:AK42"/>
    <mergeCell ref="B41:D41"/>
    <mergeCell ref="B39:D40"/>
    <mergeCell ref="W25:AA25"/>
    <mergeCell ref="AB25:AG25"/>
    <mergeCell ref="C24:E24"/>
    <mergeCell ref="F24:Q24"/>
    <mergeCell ref="R24:T24"/>
    <mergeCell ref="AH28:AK28"/>
    <mergeCell ref="AH27:AK27"/>
    <mergeCell ref="AH26:AK26"/>
    <mergeCell ref="U24:V24"/>
    <mergeCell ref="AH24:AK24"/>
    <mergeCell ref="C22:E22"/>
    <mergeCell ref="F22:Q22"/>
    <mergeCell ref="W24:AA24"/>
    <mergeCell ref="AB24:AG24"/>
    <mergeCell ref="O2:W2"/>
    <mergeCell ref="P3:V3"/>
    <mergeCell ref="W3:AK3"/>
    <mergeCell ref="U21:V21"/>
    <mergeCell ref="W21:AA21"/>
    <mergeCell ref="AB21:AG21"/>
    <mergeCell ref="T18:V18"/>
    <mergeCell ref="Z18:AA18"/>
    <mergeCell ref="AB18:AD18"/>
    <mergeCell ref="F20:Q20"/>
    <mergeCell ref="R20:T20"/>
    <mergeCell ref="U20:V20"/>
    <mergeCell ref="W20:AA20"/>
    <mergeCell ref="AB20:AG20"/>
    <mergeCell ref="AH20:AK20"/>
    <mergeCell ref="AH21:AK21"/>
    <mergeCell ref="B5:E5"/>
    <mergeCell ref="F5:R5"/>
    <mergeCell ref="T5:V5"/>
    <mergeCell ref="W5:Y5"/>
    <mergeCell ref="AH2:AK2"/>
    <mergeCell ref="C28:E28"/>
    <mergeCell ref="F28:Q28"/>
    <mergeCell ref="R28:T28"/>
    <mergeCell ref="U28:V28"/>
    <mergeCell ref="W28:AA28"/>
    <mergeCell ref="AB28:AG28"/>
    <mergeCell ref="C26:E26"/>
    <mergeCell ref="F26:Q26"/>
    <mergeCell ref="R26:T26"/>
    <mergeCell ref="U26:V26"/>
    <mergeCell ref="W26:AA26"/>
    <mergeCell ref="AB26:AG26"/>
    <mergeCell ref="C27:E27"/>
    <mergeCell ref="F27:Q27"/>
    <mergeCell ref="R27:T27"/>
    <mergeCell ref="U27:V27"/>
    <mergeCell ref="W27:AA27"/>
    <mergeCell ref="AB27:AG27"/>
    <mergeCell ref="AH25:AK25"/>
    <mergeCell ref="R23:T23"/>
    <mergeCell ref="U23:V23"/>
    <mergeCell ref="W23:AA23"/>
    <mergeCell ref="AB23:AG23"/>
    <mergeCell ref="AB29:AG29"/>
    <mergeCell ref="AH29:AK29"/>
    <mergeCell ref="AB30:AG31"/>
    <mergeCell ref="Y36:AA36"/>
    <mergeCell ref="AB36:AG36"/>
    <mergeCell ref="C31:O32"/>
    <mergeCell ref="W30:AA31"/>
    <mergeCell ref="D34:F34"/>
    <mergeCell ref="J34:O34"/>
    <mergeCell ref="P34:R34"/>
    <mergeCell ref="S34:X34"/>
    <mergeCell ref="Y34:AA34"/>
    <mergeCell ref="AB34:AG34"/>
    <mergeCell ref="D35:F35"/>
    <mergeCell ref="J35:O35"/>
    <mergeCell ref="P35:R35"/>
    <mergeCell ref="S35:X35"/>
    <mergeCell ref="Y35:AA35"/>
    <mergeCell ref="AB35:AG35"/>
    <mergeCell ref="AH30:AJ30"/>
    <mergeCell ref="D33:F33"/>
    <mergeCell ref="J33:O33"/>
    <mergeCell ref="P33:R33"/>
    <mergeCell ref="S33:X33"/>
    <mergeCell ref="AI36:AK36"/>
    <mergeCell ref="G36:I36"/>
    <mergeCell ref="J36:O36"/>
    <mergeCell ref="P36:R36"/>
    <mergeCell ref="S36:X36"/>
    <mergeCell ref="O51:W51"/>
    <mergeCell ref="AH51:AK51"/>
    <mergeCell ref="P52:V52"/>
    <mergeCell ref="W52:AK52"/>
    <mergeCell ref="A38:AL38"/>
    <mergeCell ref="W40:Y40"/>
    <mergeCell ref="AC40:AE40"/>
    <mergeCell ref="AF40:AH40"/>
    <mergeCell ref="AI40:AK40"/>
    <mergeCell ref="B54:E54"/>
    <mergeCell ref="F54:R54"/>
    <mergeCell ref="T54:V54"/>
    <mergeCell ref="W54:Y54"/>
    <mergeCell ref="AA54:AC54"/>
    <mergeCell ref="AD54:AG54"/>
    <mergeCell ref="B55:E55"/>
    <mergeCell ref="W55:AK55"/>
    <mergeCell ref="AE37:AI37"/>
    <mergeCell ref="B56:E59"/>
    <mergeCell ref="F56:R59"/>
    <mergeCell ref="W56:AK56"/>
    <mergeCell ref="T57:V57"/>
    <mergeCell ref="W57:AK57"/>
    <mergeCell ref="T58:V59"/>
    <mergeCell ref="W58:AK59"/>
    <mergeCell ref="B60:E60"/>
    <mergeCell ref="W60:AI60"/>
    <mergeCell ref="T55:V56"/>
    <mergeCell ref="B61:C61"/>
    <mergeCell ref="T61:V61"/>
    <mergeCell ref="W61:Y61"/>
    <mergeCell ref="AA61:AB61"/>
    <mergeCell ref="AD61:AF61"/>
    <mergeCell ref="T63:W63"/>
    <mergeCell ref="B65:G66"/>
    <mergeCell ref="H65:R66"/>
    <mergeCell ref="T65:Y65"/>
    <mergeCell ref="Z65:AB65"/>
    <mergeCell ref="AD65:AG65"/>
    <mergeCell ref="T66:Y66"/>
    <mergeCell ref="Z66:AB66"/>
    <mergeCell ref="AD66:AG66"/>
    <mergeCell ref="F67:K67"/>
    <mergeCell ref="L67:O67"/>
    <mergeCell ref="P67:Q67"/>
    <mergeCell ref="T67:V67"/>
    <mergeCell ref="W67:Y67"/>
    <mergeCell ref="Z67:AA67"/>
    <mergeCell ref="AB67:AD67"/>
    <mergeCell ref="C69:E69"/>
    <mergeCell ref="F69:Q69"/>
    <mergeCell ref="R69:T69"/>
    <mergeCell ref="U69:V69"/>
    <mergeCell ref="W69:AA69"/>
    <mergeCell ref="AB69:AG69"/>
    <mergeCell ref="AH69:AK69"/>
    <mergeCell ref="C70:E70"/>
    <mergeCell ref="F70:Q70"/>
    <mergeCell ref="R70:T70"/>
    <mergeCell ref="U70:V70"/>
    <mergeCell ref="W70:AA70"/>
    <mergeCell ref="AB70:AG70"/>
    <mergeCell ref="AH70:AK70"/>
    <mergeCell ref="C71:E71"/>
    <mergeCell ref="F71:Q71"/>
    <mergeCell ref="R71:T71"/>
    <mergeCell ref="U71:V71"/>
    <mergeCell ref="W71:AA71"/>
    <mergeCell ref="AB71:AG71"/>
    <mergeCell ref="AH71:AK71"/>
    <mergeCell ref="C72:E72"/>
    <mergeCell ref="F72:Q72"/>
    <mergeCell ref="R72:T72"/>
    <mergeCell ref="U72:V72"/>
    <mergeCell ref="W72:AA72"/>
    <mergeCell ref="AB72:AG72"/>
    <mergeCell ref="AH72:AK72"/>
    <mergeCell ref="C73:E73"/>
    <mergeCell ref="F73:Q73"/>
    <mergeCell ref="R73:T73"/>
    <mergeCell ref="U73:V73"/>
    <mergeCell ref="W73:AA73"/>
    <mergeCell ref="AB73:AG73"/>
    <mergeCell ref="AH73:AK73"/>
    <mergeCell ref="C74:E74"/>
    <mergeCell ref="F74:Q74"/>
    <mergeCell ref="R74:T74"/>
    <mergeCell ref="U74:V74"/>
    <mergeCell ref="W74:AA74"/>
    <mergeCell ref="AB74:AG74"/>
    <mergeCell ref="AH74:AK74"/>
    <mergeCell ref="C75:E75"/>
    <mergeCell ref="F75:Q75"/>
    <mergeCell ref="R75:T75"/>
    <mergeCell ref="U75:V75"/>
    <mergeCell ref="W75:AA75"/>
    <mergeCell ref="AB75:AG75"/>
    <mergeCell ref="AH75:AK75"/>
    <mergeCell ref="C76:E76"/>
    <mergeCell ref="F76:Q76"/>
    <mergeCell ref="R76:T76"/>
    <mergeCell ref="U76:V76"/>
    <mergeCell ref="W76:AA76"/>
    <mergeCell ref="AB76:AG76"/>
    <mergeCell ref="AH76:AK76"/>
    <mergeCell ref="C77:E77"/>
    <mergeCell ref="F77:Q77"/>
    <mergeCell ref="R77:T77"/>
    <mergeCell ref="U77:V77"/>
    <mergeCell ref="W77:AA77"/>
    <mergeCell ref="AB77:AG77"/>
    <mergeCell ref="AH77:AK77"/>
    <mergeCell ref="C78:E78"/>
    <mergeCell ref="F78:Q78"/>
    <mergeCell ref="R78:T78"/>
    <mergeCell ref="U78:V78"/>
    <mergeCell ref="W78:AA78"/>
    <mergeCell ref="AB78:AG78"/>
    <mergeCell ref="AH78:AK78"/>
    <mergeCell ref="W79:AA80"/>
    <mergeCell ref="AB79:AG80"/>
    <mergeCell ref="AH79:AJ79"/>
    <mergeCell ref="C80:O81"/>
    <mergeCell ref="D82:F82"/>
    <mergeCell ref="J82:O82"/>
    <mergeCell ref="P82:R82"/>
    <mergeCell ref="S82:X82"/>
    <mergeCell ref="Y82:AA82"/>
    <mergeCell ref="AB82:AG82"/>
    <mergeCell ref="D83:F83"/>
    <mergeCell ref="J83:O83"/>
    <mergeCell ref="P83:R83"/>
    <mergeCell ref="S83:X83"/>
    <mergeCell ref="Y83:AA83"/>
    <mergeCell ref="AB83:AG83"/>
    <mergeCell ref="AI83:AK84"/>
    <mergeCell ref="D84:F84"/>
    <mergeCell ref="J84:O84"/>
    <mergeCell ref="P84:R84"/>
    <mergeCell ref="S84:X84"/>
    <mergeCell ref="Y84:AA84"/>
    <mergeCell ref="AB84:AG84"/>
    <mergeCell ref="G85:I85"/>
    <mergeCell ref="J85:O85"/>
    <mergeCell ref="P85:R85"/>
    <mergeCell ref="S85:X85"/>
    <mergeCell ref="Y85:AA85"/>
    <mergeCell ref="AB85:AG85"/>
    <mergeCell ref="AI85:AK85"/>
    <mergeCell ref="T6:V7"/>
    <mergeCell ref="B93:G94"/>
    <mergeCell ref="H93:Q94"/>
    <mergeCell ref="S93:AK96"/>
    <mergeCell ref="B95:G95"/>
    <mergeCell ref="B96:G96"/>
    <mergeCell ref="B97:Q97"/>
    <mergeCell ref="AE86:AI86"/>
    <mergeCell ref="A87:AL87"/>
    <mergeCell ref="B88:D89"/>
    <mergeCell ref="E88:U90"/>
    <mergeCell ref="W89:Y89"/>
    <mergeCell ref="Z89:AB89"/>
    <mergeCell ref="AC89:AE89"/>
    <mergeCell ref="AF89:AH89"/>
    <mergeCell ref="AI89:AK89"/>
    <mergeCell ref="B90:D90"/>
    <mergeCell ref="W90:Y91"/>
    <mergeCell ref="Z90:AB91"/>
    <mergeCell ref="AC90:AE91"/>
    <mergeCell ref="AF90:AH91"/>
    <mergeCell ref="AI90:AK91"/>
    <mergeCell ref="B91:D91"/>
    <mergeCell ref="E91:F91"/>
  </mergeCells>
  <phoneticPr fontId="3"/>
  <dataValidations count="1">
    <dataValidation allowBlank="1" showInputMessage="1" showErrorMessage="1" prompt="(提出用)シートには入力できません_x000a_(控用)シートへ入力してください" sqref="T57:T1048576 B90:D1048576 W15:W30 AI41 AL1:XFD29 C1:D38 W92:XFD1048576 B1:B39 AB30:XFD38 BC39:XFD42 W32:AA38 AI3:AK29 W41 AL39:AP42 W40:AK40 Z41 AC41 AF41 X1:AH29 AI1:AJ1 W43:XFD49 A1:A1048576 U57:V62 B41:D49 U15:V49 U64:V1048576 AI52:AK78 AI50:AJ50 W64:W79 AI90 AL50:XFD78 C50:D87 B50:B88 AB79:XFD87 BC88:XFD91 W81:AA87 W90 AL88:AP91 W89:AK89 Z90 AC90 AF90 X50:AH78 W50:W62 U50:V54 E1:S1048576 U8:V13 W1:W13 U1:V5 T1:T6 T8:T55" xr:uid="{429C3F8F-B0CD-4631-9909-047CF5168D99}"/>
  </dataValidations>
  <pageMargins left="0.62992125984251968" right="3.937007874015748E-2" top="0.74803149606299213" bottom="0" header="0.31496062992125984" footer="0.31496062992125984"/>
  <pageSetup paperSize="9" scale="83" fitToHeight="0" orientation="portrait" blackAndWhite="1" r:id="rId1"/>
  <rowBreaks count="1" manualBreakCount="1">
    <brk id="49" max="3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67CCE-B1E3-47DE-A624-D3A92CA109A1}">
  <sheetPr codeName="Sheet3">
    <tabColor rgb="FFFFC000"/>
  </sheetPr>
  <dimension ref="A1:AN46"/>
  <sheetViews>
    <sheetView zoomScaleNormal="100" workbookViewId="0">
      <selection activeCell="L11" sqref="L10:R11"/>
    </sheetView>
  </sheetViews>
  <sheetFormatPr defaultColWidth="2.625" defaultRowHeight="18.95" customHeight="1" x14ac:dyDescent="0.4"/>
  <cols>
    <col min="1" max="1" width="2.625" style="193"/>
    <col min="2" max="2" width="3.25" style="193" bestFit="1" customWidth="1"/>
    <col min="3" max="7" width="2.625" style="193"/>
    <col min="8" max="9" width="2.625" style="193" customWidth="1"/>
    <col min="10" max="37" width="2.625" style="193"/>
    <col min="38" max="38" width="1.875" style="193" customWidth="1"/>
    <col min="39" max="16384" width="2.625" style="193"/>
  </cols>
  <sheetData>
    <row r="1" spans="1:40" ht="15" customHeight="1" x14ac:dyDescent="0.4">
      <c r="AK1" s="194" t="str">
        <f>'指定請求書（控用）'!AK1</f>
        <v>ver.2024.104</v>
      </c>
    </row>
    <row r="2" spans="1:40" ht="24" customHeight="1" x14ac:dyDescent="0.4">
      <c r="A2" s="195"/>
      <c r="B2" s="196"/>
      <c r="C2" s="196"/>
      <c r="D2" s="196"/>
      <c r="E2" s="196"/>
      <c r="F2" s="196"/>
      <c r="G2" s="196"/>
      <c r="H2" s="196"/>
      <c r="K2" s="196"/>
      <c r="L2" s="197"/>
      <c r="M2" s="197"/>
      <c r="N2" s="197"/>
      <c r="P2" s="632" t="s">
        <v>141</v>
      </c>
      <c r="Q2" s="632"/>
      <c r="R2" s="632"/>
      <c r="S2" s="632"/>
      <c r="T2" s="632"/>
      <c r="U2" s="632"/>
      <c r="V2" s="632"/>
      <c r="W2" s="632"/>
      <c r="X2" s="632"/>
      <c r="Y2" s="198"/>
      <c r="AI2" s="198"/>
      <c r="AJ2" s="198"/>
      <c r="AK2" s="198"/>
      <c r="AL2" s="198"/>
    </row>
    <row r="3" spans="1:40" ht="18.95" customHeight="1" x14ac:dyDescent="0.4">
      <c r="B3" s="199"/>
      <c r="C3" s="200"/>
      <c r="D3" s="200"/>
      <c r="E3" s="200"/>
      <c r="F3" s="200"/>
      <c r="G3" s="200"/>
      <c r="H3" s="200"/>
      <c r="I3" s="200"/>
      <c r="J3" s="201"/>
      <c r="K3" s="200"/>
      <c r="L3" s="864" t="s">
        <v>1</v>
      </c>
      <c r="M3" s="864"/>
      <c r="O3" s="198"/>
      <c r="R3" s="631" t="s">
        <v>90</v>
      </c>
      <c r="S3" s="631"/>
      <c r="T3" s="631"/>
      <c r="U3" s="631"/>
      <c r="V3" s="631"/>
      <c r="W3" s="645" t="str">
        <f>IF(AB34=Z9," ","※金額が違います。入力漏れはありませんか？")</f>
        <v xml:space="preserve"> </v>
      </c>
      <c r="X3" s="645"/>
      <c r="Y3" s="645"/>
      <c r="Z3" s="645"/>
      <c r="AA3" s="645"/>
      <c r="AB3" s="645"/>
      <c r="AC3" s="645"/>
      <c r="AD3" s="645"/>
      <c r="AE3" s="645"/>
      <c r="AF3" s="645"/>
      <c r="AG3" s="645"/>
      <c r="AH3" s="645"/>
      <c r="AI3" s="645"/>
      <c r="AJ3" s="645"/>
      <c r="AK3" s="645"/>
      <c r="AL3" s="245"/>
      <c r="AM3" s="204"/>
      <c r="AN3" s="204"/>
    </row>
    <row r="4" spans="1:40" ht="7.5" customHeight="1" x14ac:dyDescent="0.4">
      <c r="AM4" s="205"/>
      <c r="AN4" s="205"/>
    </row>
    <row r="5" spans="1:40" ht="18.95" customHeight="1" x14ac:dyDescent="0.4">
      <c r="B5" s="522" t="s">
        <v>2</v>
      </c>
      <c r="C5" s="523"/>
      <c r="D5" s="523"/>
      <c r="E5" s="528"/>
      <c r="F5" s="871" t="str">
        <f>IF('指定請求書（控用）'!F5="","",'指定請求書（控用）'!F5)</f>
        <v/>
      </c>
      <c r="G5" s="872"/>
      <c r="H5" s="872"/>
      <c r="I5" s="872"/>
      <c r="J5" s="872"/>
      <c r="K5" s="872"/>
      <c r="L5" s="872"/>
      <c r="M5" s="872"/>
      <c r="N5" s="872"/>
      <c r="O5" s="872"/>
      <c r="P5" s="872"/>
      <c r="Q5" s="872"/>
      <c r="R5" s="873"/>
      <c r="S5" s="198"/>
      <c r="AD5" s="658" t="s">
        <v>77</v>
      </c>
      <c r="AE5" s="659"/>
      <c r="AF5" s="659"/>
      <c r="AG5" s="659"/>
      <c r="AH5" s="261" t="str">
        <f>IF('指定請求書（控用）'!AH5="","",'指定請求書（控用）'!AH5)</f>
        <v>A</v>
      </c>
      <c r="AI5" s="213">
        <f>IF('指定請求書（控用）'!AI5="","",'指定請求書（控用）'!AI5)</f>
        <v>0</v>
      </c>
      <c r="AJ5" s="213">
        <f>IF('指定請求書（控用）'!AJ5="","",'指定請求書（控用）'!AJ5)</f>
        <v>0</v>
      </c>
      <c r="AK5" s="262">
        <f>IF('指定請求書（控用）'!AK5="","",'指定請求書（控用）'!AK5)</f>
        <v>0</v>
      </c>
      <c r="AL5" s="66"/>
    </row>
    <row r="6" spans="1:40" ht="18.95" customHeight="1" x14ac:dyDescent="0.4">
      <c r="B6" s="524" t="s">
        <v>185</v>
      </c>
      <c r="C6" s="523"/>
      <c r="D6" s="523"/>
      <c r="E6" s="525"/>
      <c r="F6" s="867" t="str">
        <f>IF('指定請求書（控用）'!F7="","",'指定請求書（控用）'!F7)</f>
        <v>［新規制基準］○○○○新築工事　第〇工区　第×期追加工事</v>
      </c>
      <c r="G6" s="868"/>
      <c r="H6" s="868"/>
      <c r="I6" s="868"/>
      <c r="J6" s="868"/>
      <c r="K6" s="868"/>
      <c r="L6" s="868"/>
      <c r="M6" s="868"/>
      <c r="N6" s="868"/>
      <c r="O6" s="868"/>
      <c r="P6" s="868"/>
      <c r="Q6" s="868"/>
      <c r="R6" s="869"/>
      <c r="S6" s="198"/>
      <c r="T6" s="874" t="s">
        <v>76</v>
      </c>
      <c r="U6" s="874"/>
      <c r="V6" s="874"/>
      <c r="W6" s="876" t="str">
        <f>IF('指定請求書（控用）'!W9="","",'指定請求書（控用）'!W9)</f>
        <v>株式会社　〇〇建設工業</v>
      </c>
      <c r="X6" s="876"/>
      <c r="Y6" s="876"/>
      <c r="Z6" s="876"/>
      <c r="AA6" s="876"/>
      <c r="AB6" s="876"/>
      <c r="AC6" s="876"/>
      <c r="AD6" s="876"/>
      <c r="AE6" s="876"/>
      <c r="AF6" s="876"/>
      <c r="AG6" s="876"/>
      <c r="AH6" s="876"/>
      <c r="AI6" s="876"/>
      <c r="AJ6" s="876"/>
      <c r="AK6" s="876"/>
      <c r="AL6" s="70"/>
    </row>
    <row r="7" spans="1:40" ht="9.75" customHeight="1" x14ac:dyDescent="0.4">
      <c r="B7" s="522"/>
      <c r="C7" s="523"/>
      <c r="D7" s="523"/>
      <c r="E7" s="525"/>
      <c r="F7" s="867"/>
      <c r="G7" s="868"/>
      <c r="H7" s="868"/>
      <c r="I7" s="868"/>
      <c r="J7" s="868"/>
      <c r="K7" s="868"/>
      <c r="L7" s="868"/>
      <c r="M7" s="868"/>
      <c r="N7" s="868"/>
      <c r="O7" s="868"/>
      <c r="P7" s="868"/>
      <c r="Q7" s="868"/>
      <c r="R7" s="869"/>
      <c r="S7" s="198"/>
      <c r="T7" s="875"/>
      <c r="U7" s="875"/>
      <c r="V7" s="875"/>
      <c r="W7" s="877"/>
      <c r="X7" s="877"/>
      <c r="Y7" s="877"/>
      <c r="Z7" s="877"/>
      <c r="AA7" s="877"/>
      <c r="AB7" s="877"/>
      <c r="AC7" s="877"/>
      <c r="AD7" s="877"/>
      <c r="AE7" s="877"/>
      <c r="AF7" s="877"/>
      <c r="AG7" s="877"/>
      <c r="AH7" s="877"/>
      <c r="AI7" s="877"/>
      <c r="AJ7" s="877"/>
      <c r="AK7" s="877"/>
      <c r="AL7" s="70"/>
    </row>
    <row r="8" spans="1:40" ht="9.75" customHeight="1" thickBot="1" x14ac:dyDescent="0.45">
      <c r="B8" s="522"/>
      <c r="C8" s="523"/>
      <c r="D8" s="523"/>
      <c r="E8" s="525"/>
      <c r="F8" s="867"/>
      <c r="G8" s="868"/>
      <c r="H8" s="868"/>
      <c r="I8" s="868"/>
      <c r="J8" s="868"/>
      <c r="K8" s="868"/>
      <c r="L8" s="868"/>
      <c r="M8" s="868"/>
      <c r="N8" s="868"/>
      <c r="O8" s="868"/>
      <c r="P8" s="868"/>
      <c r="Q8" s="868"/>
      <c r="R8" s="869"/>
      <c r="S8" s="198"/>
      <c r="T8" s="246"/>
      <c r="U8" s="246"/>
      <c r="V8" s="246"/>
      <c r="W8" s="246"/>
      <c r="X8" s="246"/>
      <c r="Y8" s="246"/>
      <c r="Z8" s="72"/>
      <c r="AA8" s="72"/>
      <c r="AB8" s="72"/>
      <c r="AC8" s="72"/>
      <c r="AD8" s="72"/>
      <c r="AE8" s="72"/>
      <c r="AF8" s="72"/>
      <c r="AG8" s="72"/>
      <c r="AH8" s="72"/>
      <c r="AI8" s="72"/>
      <c r="AJ8" s="72"/>
      <c r="AK8" s="72"/>
      <c r="AL8" s="70"/>
    </row>
    <row r="9" spans="1:40" ht="18.95" customHeight="1" thickTop="1" x14ac:dyDescent="0.4">
      <c r="B9" s="526"/>
      <c r="C9" s="527"/>
      <c r="D9" s="527"/>
      <c r="E9" s="525"/>
      <c r="F9" s="870"/>
      <c r="G9" s="868"/>
      <c r="H9" s="868"/>
      <c r="I9" s="868"/>
      <c r="J9" s="868"/>
      <c r="K9" s="868"/>
      <c r="L9" s="868"/>
      <c r="M9" s="868"/>
      <c r="N9" s="868"/>
      <c r="O9" s="868"/>
      <c r="P9" s="868"/>
      <c r="Q9" s="868"/>
      <c r="R9" s="869"/>
      <c r="S9" s="198"/>
      <c r="T9" s="614" t="s">
        <v>62</v>
      </c>
      <c r="U9" s="615"/>
      <c r="V9" s="615"/>
      <c r="W9" s="615"/>
      <c r="X9" s="615"/>
      <c r="Y9" s="616"/>
      <c r="Z9" s="620">
        <f>+J40</f>
        <v>2709148</v>
      </c>
      <c r="AA9" s="621"/>
      <c r="AB9" s="621"/>
      <c r="AC9" s="621"/>
      <c r="AD9" s="621"/>
      <c r="AE9" s="621"/>
      <c r="AF9" s="621"/>
      <c r="AG9" s="621"/>
      <c r="AH9" s="621"/>
      <c r="AI9" s="621"/>
      <c r="AJ9" s="621"/>
      <c r="AK9" s="622"/>
      <c r="AL9" s="66"/>
    </row>
    <row r="10" spans="1:40" ht="18.95" customHeight="1" thickBot="1" x14ac:dyDescent="0.45">
      <c r="B10" s="516" t="s">
        <v>12</v>
      </c>
      <c r="C10" s="595"/>
      <c r="D10" s="595"/>
      <c r="E10" s="596"/>
      <c r="F10" s="256"/>
      <c r="G10" s="256"/>
      <c r="H10" s="256"/>
      <c r="I10" s="256"/>
      <c r="J10" s="256"/>
      <c r="K10" s="256"/>
      <c r="L10" s="255"/>
      <c r="M10" s="256"/>
      <c r="N10" s="256"/>
      <c r="O10" s="256"/>
      <c r="P10" s="256"/>
      <c r="Q10" s="256"/>
      <c r="R10" s="256"/>
      <c r="S10" s="198"/>
      <c r="T10" s="617"/>
      <c r="U10" s="618"/>
      <c r="V10" s="618"/>
      <c r="W10" s="618"/>
      <c r="X10" s="618"/>
      <c r="Y10" s="619"/>
      <c r="Z10" s="623"/>
      <c r="AA10" s="624"/>
      <c r="AB10" s="624"/>
      <c r="AC10" s="624"/>
      <c r="AD10" s="624"/>
      <c r="AE10" s="624"/>
      <c r="AF10" s="624"/>
      <c r="AG10" s="624"/>
      <c r="AH10" s="624"/>
      <c r="AI10" s="624"/>
      <c r="AJ10" s="624"/>
      <c r="AK10" s="625"/>
      <c r="AL10" s="65"/>
    </row>
    <row r="11" spans="1:40" ht="18.75" customHeight="1" thickTop="1" x14ac:dyDescent="0.35">
      <c r="B11" s="865" t="str">
        <f>IF('指定請求書（控用）'!B12="","",'指定請求書（控用）'!B12)</f>
        <v>D</v>
      </c>
      <c r="C11" s="866" t="str">
        <f>IF('指定請求書（控用）'!C11="","",'指定請求書（控用）'!C11)</f>
        <v/>
      </c>
      <c r="D11" s="257">
        <v>2</v>
      </c>
      <c r="E11" s="257">
        <f>IF('指定請求書（控用）'!E12="","",'指定請求書（控用）'!E12)</f>
        <v>3</v>
      </c>
      <c r="F11" s="257" t="str">
        <f>IF('指定請求書（控用）'!F12="","",'指定請求書（控用）'!F12)</f>
        <v>-</v>
      </c>
      <c r="G11" s="257" t="str">
        <f>IF('指定請求書（控用）'!G12="","",'指定請求書（控用）'!G12)</f>
        <v>H</v>
      </c>
      <c r="H11" s="257">
        <f>IF('指定請求書（控用）'!H12="","",'指定請求書（控用）'!H12)</f>
        <v>1</v>
      </c>
      <c r="I11" s="257">
        <f>IF('指定請求書（控用）'!I12="","",'指定請求書（控用）'!I12)</f>
        <v>2</v>
      </c>
      <c r="J11" s="257">
        <f>IF('指定請求書（控用）'!J12="","",'指定請求書（控用）'!J12)</f>
        <v>3</v>
      </c>
      <c r="K11" s="258">
        <f>IF('指定請求書（控用）'!K12="","",'指定請求書（控用）'!K12)</f>
        <v>4</v>
      </c>
      <c r="L11" s="1449" t="str">
        <f>IF('指定請求書（控用）'!L12="","",'指定請求書（控用）'!L12)</f>
        <v/>
      </c>
      <c r="M11" s="1448" t="str">
        <f>IF('指定請求書（控用）'!M12="","",'指定請求書（控用）'!M12)</f>
        <v/>
      </c>
      <c r="N11" s="1448" t="str">
        <f>IF('指定請求書（控用）'!N12="","",'指定請求書（控用）'!N12)</f>
        <v/>
      </c>
      <c r="O11" s="1448" t="str">
        <f>IF('指定請求書（控用）'!O12="","",'指定請求書（控用）'!O12)</f>
        <v/>
      </c>
      <c r="P11" s="1448" t="str">
        <f>IF('指定請求書（控用）'!P12="","",'指定請求書（控用）'!P12)</f>
        <v/>
      </c>
      <c r="Q11" s="1448" t="str">
        <f>IF('指定請求書（控用）'!Q12="","",'指定請求書（控用）'!Q12)</f>
        <v/>
      </c>
      <c r="R11" s="1448" t="str">
        <f>IF('指定請求書（控用）'!R12="","",'指定請求書（控用）'!R12)</f>
        <v/>
      </c>
      <c r="S11" s="198"/>
      <c r="T11" s="247"/>
      <c r="U11" s="247"/>
      <c r="V11" s="248"/>
      <c r="W11" s="249"/>
      <c r="Y11" s="604" t="s">
        <v>66</v>
      </c>
      <c r="Z11" s="604"/>
      <c r="AA11" s="604"/>
      <c r="AB11" s="604"/>
      <c r="AC11" s="604"/>
      <c r="AD11" s="604"/>
      <c r="AE11" s="605" t="s">
        <v>61</v>
      </c>
      <c r="AF11" s="605"/>
      <c r="AG11" s="605"/>
      <c r="AH11" s="605"/>
      <c r="AI11" s="898">
        <f>IF('指定請求書（控用）'!P18="","",'指定請求書（控用）'!P18)</f>
        <v>2</v>
      </c>
      <c r="AJ11" s="898"/>
      <c r="AK11" s="214" t="s">
        <v>50</v>
      </c>
      <c r="AL11" s="198"/>
    </row>
    <row r="12" spans="1:40" ht="6.75" customHeight="1" x14ac:dyDescent="0.4">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row>
    <row r="13" spans="1:40" ht="18.95" customHeight="1" x14ac:dyDescent="0.4">
      <c r="B13" s="254" t="s">
        <v>15</v>
      </c>
      <c r="C13" s="663" t="s">
        <v>16</v>
      </c>
      <c r="D13" s="664"/>
      <c r="E13" s="664"/>
      <c r="F13" s="889" t="s">
        <v>41</v>
      </c>
      <c r="G13" s="890"/>
      <c r="H13" s="890"/>
      <c r="I13" s="890"/>
      <c r="J13" s="890"/>
      <c r="K13" s="890"/>
      <c r="L13" s="890"/>
      <c r="M13" s="890"/>
      <c r="N13" s="890"/>
      <c r="O13" s="890"/>
      <c r="P13" s="890"/>
      <c r="Q13" s="890"/>
      <c r="R13" s="522" t="s">
        <v>17</v>
      </c>
      <c r="S13" s="529"/>
      <c r="T13" s="530"/>
      <c r="U13" s="592" t="s">
        <v>18</v>
      </c>
      <c r="V13" s="593"/>
      <c r="W13" s="611" t="s">
        <v>198</v>
      </c>
      <c r="X13" s="612"/>
      <c r="Y13" s="612"/>
      <c r="Z13" s="612"/>
      <c r="AA13" s="613"/>
      <c r="AB13" s="592" t="s">
        <v>199</v>
      </c>
      <c r="AC13" s="593"/>
      <c r="AD13" s="593"/>
      <c r="AE13" s="593"/>
      <c r="AF13" s="593"/>
      <c r="AG13" s="594"/>
      <c r="AH13" s="522" t="s">
        <v>21</v>
      </c>
      <c r="AI13" s="529"/>
      <c r="AJ13" s="523"/>
      <c r="AK13" s="525"/>
      <c r="AL13" s="198"/>
    </row>
    <row r="14" spans="1:40" ht="24" customHeight="1" x14ac:dyDescent="0.4">
      <c r="B14" s="254">
        <v>1</v>
      </c>
      <c r="C14" s="540">
        <v>45200</v>
      </c>
      <c r="D14" s="878"/>
      <c r="E14" s="879"/>
      <c r="F14" s="880" t="s">
        <v>195</v>
      </c>
      <c r="G14" s="881"/>
      <c r="H14" s="881"/>
      <c r="I14" s="881"/>
      <c r="J14" s="881"/>
      <c r="K14" s="881"/>
      <c r="L14" s="881"/>
      <c r="M14" s="881"/>
      <c r="N14" s="881"/>
      <c r="O14" s="881"/>
      <c r="P14" s="881"/>
      <c r="Q14" s="882"/>
      <c r="R14" s="549">
        <v>1</v>
      </c>
      <c r="S14" s="883"/>
      <c r="T14" s="884"/>
      <c r="U14" s="885" t="s">
        <v>51</v>
      </c>
      <c r="V14" s="886"/>
      <c r="W14" s="544">
        <v>500000</v>
      </c>
      <c r="X14" s="545"/>
      <c r="Y14" s="545"/>
      <c r="Z14" s="545"/>
      <c r="AA14" s="546"/>
      <c r="AB14" s="751">
        <f>IFERROR(IF('指定請求書（控用）'!$L$38="四捨五入",ROUND(R14*W14,0),IF('指定請求書（控用）'!$L$38="切り上げ",ROUNDUP(R14*W14,0),IF('指定請求書（控用）'!$L$38="切り捨て",ROUNDDOWN(R14*W14,0),""))),"")</f>
        <v>500000</v>
      </c>
      <c r="AC14" s="751"/>
      <c r="AD14" s="751"/>
      <c r="AE14" s="751"/>
      <c r="AF14" s="751"/>
      <c r="AG14" s="547"/>
      <c r="AH14" s="646">
        <v>0.1</v>
      </c>
      <c r="AI14" s="647"/>
      <c r="AJ14" s="887"/>
      <c r="AK14" s="888"/>
      <c r="AL14" s="198"/>
    </row>
    <row r="15" spans="1:40" ht="24" customHeight="1" x14ac:dyDescent="0.4">
      <c r="B15" s="254">
        <v>2</v>
      </c>
      <c r="C15" s="540">
        <v>45208</v>
      </c>
      <c r="D15" s="878"/>
      <c r="E15" s="879"/>
      <c r="F15" s="880" t="s">
        <v>196</v>
      </c>
      <c r="G15" s="881"/>
      <c r="H15" s="881"/>
      <c r="I15" s="881"/>
      <c r="J15" s="881"/>
      <c r="K15" s="881"/>
      <c r="L15" s="881"/>
      <c r="M15" s="881"/>
      <c r="N15" s="881"/>
      <c r="O15" s="881"/>
      <c r="P15" s="881"/>
      <c r="Q15" s="882"/>
      <c r="R15" s="549">
        <v>1</v>
      </c>
      <c r="S15" s="883"/>
      <c r="T15" s="884"/>
      <c r="U15" s="885" t="s">
        <v>51</v>
      </c>
      <c r="V15" s="886"/>
      <c r="W15" s="544">
        <v>800000</v>
      </c>
      <c r="X15" s="545"/>
      <c r="Y15" s="545"/>
      <c r="Z15" s="545"/>
      <c r="AA15" s="546"/>
      <c r="AB15" s="751">
        <f>IFERROR(IF('指定請求書（控用）'!$L$38="四捨五入",ROUND(R15*W15,0),IF('指定請求書（控用）'!$L$38="切り上げ",ROUNDUP(R15*W15,0),IF('指定請求書（控用）'!$L$38="切り捨て",ROUNDDOWN(R15*W15,0),""))),"")</f>
        <v>800000</v>
      </c>
      <c r="AC15" s="751"/>
      <c r="AD15" s="751"/>
      <c r="AE15" s="751"/>
      <c r="AF15" s="751"/>
      <c r="AG15" s="547"/>
      <c r="AH15" s="646">
        <v>0.1</v>
      </c>
      <c r="AI15" s="647"/>
      <c r="AJ15" s="887"/>
      <c r="AK15" s="888"/>
      <c r="AL15" s="198"/>
    </row>
    <row r="16" spans="1:40" ht="24" customHeight="1" x14ac:dyDescent="0.4">
      <c r="B16" s="254">
        <v>3</v>
      </c>
      <c r="C16" s="540">
        <v>45209</v>
      </c>
      <c r="D16" s="878"/>
      <c r="E16" s="879"/>
      <c r="F16" s="880" t="s">
        <v>82</v>
      </c>
      <c r="G16" s="881"/>
      <c r="H16" s="881"/>
      <c r="I16" s="881"/>
      <c r="J16" s="881"/>
      <c r="K16" s="881"/>
      <c r="L16" s="881"/>
      <c r="M16" s="881"/>
      <c r="N16" s="881"/>
      <c r="O16" s="881"/>
      <c r="P16" s="881"/>
      <c r="Q16" s="882"/>
      <c r="R16" s="549">
        <v>1</v>
      </c>
      <c r="S16" s="883"/>
      <c r="T16" s="884"/>
      <c r="U16" s="885" t="s">
        <v>50</v>
      </c>
      <c r="V16" s="886"/>
      <c r="W16" s="544">
        <v>5000</v>
      </c>
      <c r="X16" s="545"/>
      <c r="Y16" s="545"/>
      <c r="Z16" s="545"/>
      <c r="AA16" s="546"/>
      <c r="AB16" s="751">
        <f>IFERROR(IF('指定請求書（控用）'!$L$38="四捨五入",ROUND(R16*W16,0),IF('指定請求書（控用）'!$L$38="切り上げ",ROUNDUP(R16*W16,0),IF('指定請求書（控用）'!$L$38="切り捨て",ROUNDDOWN(R16*W16,0),""))),"")</f>
        <v>5000</v>
      </c>
      <c r="AC16" s="751"/>
      <c r="AD16" s="751"/>
      <c r="AE16" s="751"/>
      <c r="AF16" s="751"/>
      <c r="AG16" s="547"/>
      <c r="AH16" s="646" t="s">
        <v>36</v>
      </c>
      <c r="AI16" s="647"/>
      <c r="AJ16" s="887"/>
      <c r="AK16" s="888"/>
      <c r="AL16" s="198"/>
    </row>
    <row r="17" spans="2:38" ht="24" customHeight="1" x14ac:dyDescent="0.4">
      <c r="B17" s="254">
        <v>4</v>
      </c>
      <c r="C17" s="540">
        <v>45215</v>
      </c>
      <c r="D17" s="878"/>
      <c r="E17" s="879"/>
      <c r="F17" s="880" t="s">
        <v>79</v>
      </c>
      <c r="G17" s="881"/>
      <c r="H17" s="881"/>
      <c r="I17" s="881"/>
      <c r="J17" s="881"/>
      <c r="K17" s="881"/>
      <c r="L17" s="881"/>
      <c r="M17" s="881"/>
      <c r="N17" s="881"/>
      <c r="O17" s="881"/>
      <c r="P17" s="881"/>
      <c r="Q17" s="882"/>
      <c r="R17" s="549">
        <v>50</v>
      </c>
      <c r="S17" s="883"/>
      <c r="T17" s="884"/>
      <c r="U17" s="885" t="s">
        <v>81</v>
      </c>
      <c r="V17" s="886"/>
      <c r="W17" s="544">
        <v>107.9</v>
      </c>
      <c r="X17" s="545"/>
      <c r="Y17" s="545"/>
      <c r="Z17" s="545"/>
      <c r="AA17" s="546"/>
      <c r="AB17" s="751">
        <f>IFERROR(IF('指定請求書（控用）'!$L$38="四捨五入",ROUND(R17*W17,0),IF('指定請求書（控用）'!$L$38="切り上げ",ROUNDUP(R17*W17,0),IF('指定請求書（控用）'!$L$38="切り捨て",ROUNDDOWN(R17*W17,0),""))),"")</f>
        <v>5395</v>
      </c>
      <c r="AC17" s="751"/>
      <c r="AD17" s="751"/>
      <c r="AE17" s="751"/>
      <c r="AF17" s="751"/>
      <c r="AG17" s="547"/>
      <c r="AH17" s="646">
        <v>0.1</v>
      </c>
      <c r="AI17" s="647"/>
      <c r="AJ17" s="887"/>
      <c r="AK17" s="888"/>
      <c r="AL17" s="198"/>
    </row>
    <row r="18" spans="2:38" ht="24" customHeight="1" x14ac:dyDescent="0.4">
      <c r="B18" s="254">
        <v>5</v>
      </c>
      <c r="C18" s="540">
        <v>45224</v>
      </c>
      <c r="D18" s="878"/>
      <c r="E18" s="879"/>
      <c r="F18" s="880" t="s">
        <v>80</v>
      </c>
      <c r="G18" s="881"/>
      <c r="H18" s="881"/>
      <c r="I18" s="881"/>
      <c r="J18" s="881"/>
      <c r="K18" s="881"/>
      <c r="L18" s="881"/>
      <c r="M18" s="881"/>
      <c r="N18" s="881"/>
      <c r="O18" s="881"/>
      <c r="P18" s="881"/>
      <c r="Q18" s="882"/>
      <c r="R18" s="549">
        <v>257.10000000000002</v>
      </c>
      <c r="S18" s="883"/>
      <c r="T18" s="884"/>
      <c r="U18" s="885" t="s">
        <v>81</v>
      </c>
      <c r="V18" s="886"/>
      <c r="W18" s="544">
        <v>32.1</v>
      </c>
      <c r="X18" s="545"/>
      <c r="Y18" s="545"/>
      <c r="Z18" s="545"/>
      <c r="AA18" s="546"/>
      <c r="AB18" s="751">
        <f>IFERROR(IF('指定請求書（控用）'!$L$38="四捨五入",ROUND(R18*W18,0),IF('指定請求書（控用）'!$L$38="切り上げ",ROUNDUP(R18*W18,0),IF('指定請求書（控用）'!$L$38="切り捨て",ROUNDDOWN(R18*W18,0),""))),"")</f>
        <v>8253</v>
      </c>
      <c r="AC18" s="751"/>
      <c r="AD18" s="751"/>
      <c r="AE18" s="751"/>
      <c r="AF18" s="751"/>
      <c r="AG18" s="547"/>
      <c r="AH18" s="646" t="s">
        <v>36</v>
      </c>
      <c r="AI18" s="647"/>
      <c r="AJ18" s="887"/>
      <c r="AK18" s="888"/>
      <c r="AL18" s="198"/>
    </row>
    <row r="19" spans="2:38" ht="24" customHeight="1" x14ac:dyDescent="0.4">
      <c r="B19" s="254">
        <v>6</v>
      </c>
      <c r="C19" s="540">
        <v>45230</v>
      </c>
      <c r="D19" s="878"/>
      <c r="E19" s="879"/>
      <c r="F19" s="880" t="s">
        <v>83</v>
      </c>
      <c r="G19" s="881"/>
      <c r="H19" s="881"/>
      <c r="I19" s="881"/>
      <c r="J19" s="881"/>
      <c r="K19" s="881"/>
      <c r="L19" s="881"/>
      <c r="M19" s="881"/>
      <c r="N19" s="881"/>
      <c r="O19" s="881"/>
      <c r="P19" s="881"/>
      <c r="Q19" s="882"/>
      <c r="R19" s="549">
        <v>1</v>
      </c>
      <c r="S19" s="883"/>
      <c r="T19" s="884"/>
      <c r="U19" s="885" t="s">
        <v>51</v>
      </c>
      <c r="V19" s="886"/>
      <c r="W19" s="544">
        <v>38000</v>
      </c>
      <c r="X19" s="545"/>
      <c r="Y19" s="545"/>
      <c r="Z19" s="545"/>
      <c r="AA19" s="546"/>
      <c r="AB19" s="751">
        <f>IFERROR(IF('指定請求書（控用）'!$L$38="四捨五入",ROUND(R19*W19,0),IF('指定請求書（控用）'!$L$38="切り上げ",ROUNDUP(R19*W19,0),IF('指定請求書（控用）'!$L$38="切り捨て",ROUNDDOWN(R19*W19,0),""))),"")</f>
        <v>38000</v>
      </c>
      <c r="AC19" s="751"/>
      <c r="AD19" s="751"/>
      <c r="AE19" s="751"/>
      <c r="AF19" s="751"/>
      <c r="AG19" s="547"/>
      <c r="AH19" s="646">
        <v>0.1</v>
      </c>
      <c r="AI19" s="647"/>
      <c r="AJ19" s="887"/>
      <c r="AK19" s="888"/>
      <c r="AL19" s="198"/>
    </row>
    <row r="20" spans="2:38" ht="24" customHeight="1" x14ac:dyDescent="0.4">
      <c r="B20" s="254">
        <v>7</v>
      </c>
      <c r="C20" s="540">
        <v>45230</v>
      </c>
      <c r="D20" s="878"/>
      <c r="E20" s="879"/>
      <c r="F20" s="880" t="s">
        <v>119</v>
      </c>
      <c r="G20" s="881"/>
      <c r="H20" s="881"/>
      <c r="I20" s="881"/>
      <c r="J20" s="881"/>
      <c r="K20" s="881"/>
      <c r="L20" s="881"/>
      <c r="M20" s="881"/>
      <c r="N20" s="881"/>
      <c r="O20" s="881"/>
      <c r="P20" s="881"/>
      <c r="Q20" s="882"/>
      <c r="R20" s="549">
        <v>1</v>
      </c>
      <c r="S20" s="883"/>
      <c r="T20" s="884"/>
      <c r="U20" s="885" t="s">
        <v>51</v>
      </c>
      <c r="V20" s="886"/>
      <c r="W20" s="544">
        <v>1200</v>
      </c>
      <c r="X20" s="545"/>
      <c r="Y20" s="545"/>
      <c r="Z20" s="545"/>
      <c r="AA20" s="546"/>
      <c r="AB20" s="751">
        <f>IFERROR(IF('指定請求書（控用）'!$L$38="四捨五入",ROUND(R20*W20,0),IF('指定請求書（控用）'!$L$38="切り上げ",ROUNDUP(R20*W20,0),IF('指定請求書（控用）'!$L$38="切り捨て",ROUNDDOWN(R20*W20,0),""))),"")</f>
        <v>1200</v>
      </c>
      <c r="AC20" s="751"/>
      <c r="AD20" s="751"/>
      <c r="AE20" s="751"/>
      <c r="AF20" s="751"/>
      <c r="AG20" s="547"/>
      <c r="AH20" s="646" t="s">
        <v>35</v>
      </c>
      <c r="AI20" s="647"/>
      <c r="AJ20" s="887"/>
      <c r="AK20" s="888"/>
      <c r="AL20" s="198"/>
    </row>
    <row r="21" spans="2:38" ht="24" customHeight="1" x14ac:dyDescent="0.4">
      <c r="B21" s="254">
        <v>8</v>
      </c>
      <c r="C21" s="540">
        <v>45200</v>
      </c>
      <c r="D21" s="878"/>
      <c r="E21" s="879"/>
      <c r="F21" s="880" t="s">
        <v>195</v>
      </c>
      <c r="G21" s="881"/>
      <c r="H21" s="881"/>
      <c r="I21" s="881"/>
      <c r="J21" s="881"/>
      <c r="K21" s="881"/>
      <c r="L21" s="881"/>
      <c r="M21" s="881"/>
      <c r="N21" s="881"/>
      <c r="O21" s="881"/>
      <c r="P21" s="881"/>
      <c r="Q21" s="882"/>
      <c r="R21" s="549">
        <v>1</v>
      </c>
      <c r="S21" s="883"/>
      <c r="T21" s="884"/>
      <c r="U21" s="885" t="s">
        <v>51</v>
      </c>
      <c r="V21" s="886"/>
      <c r="W21" s="544">
        <v>500000</v>
      </c>
      <c r="X21" s="545"/>
      <c r="Y21" s="545"/>
      <c r="Z21" s="545"/>
      <c r="AA21" s="546"/>
      <c r="AB21" s="751">
        <f>IFERROR(IF('指定請求書（控用）'!$L$38="四捨五入",ROUND(R21*W21,0),IF('指定請求書（控用）'!$L$38="切り上げ",ROUNDUP(R21*W21,0),IF('指定請求書（控用）'!$L$38="切り捨て",ROUNDDOWN(R21*W21,0),""))),"")</f>
        <v>500000</v>
      </c>
      <c r="AC21" s="751"/>
      <c r="AD21" s="751"/>
      <c r="AE21" s="751"/>
      <c r="AF21" s="751"/>
      <c r="AG21" s="547"/>
      <c r="AH21" s="646">
        <v>0.1</v>
      </c>
      <c r="AI21" s="647"/>
      <c r="AJ21" s="887"/>
      <c r="AK21" s="888"/>
      <c r="AL21" s="198"/>
    </row>
    <row r="22" spans="2:38" ht="24" customHeight="1" x14ac:dyDescent="0.4">
      <c r="B22" s="254">
        <v>9</v>
      </c>
      <c r="C22" s="540">
        <v>45208</v>
      </c>
      <c r="D22" s="878"/>
      <c r="E22" s="879"/>
      <c r="F22" s="880" t="s">
        <v>196</v>
      </c>
      <c r="G22" s="881"/>
      <c r="H22" s="881"/>
      <c r="I22" s="881"/>
      <c r="J22" s="881"/>
      <c r="K22" s="881"/>
      <c r="L22" s="881"/>
      <c r="M22" s="881"/>
      <c r="N22" s="881"/>
      <c r="O22" s="881"/>
      <c r="P22" s="881"/>
      <c r="Q22" s="882"/>
      <c r="R22" s="549">
        <v>1</v>
      </c>
      <c r="S22" s="883"/>
      <c r="T22" s="884"/>
      <c r="U22" s="885" t="s">
        <v>51</v>
      </c>
      <c r="V22" s="886"/>
      <c r="W22" s="544">
        <v>800000</v>
      </c>
      <c r="X22" s="545"/>
      <c r="Y22" s="545"/>
      <c r="Z22" s="545"/>
      <c r="AA22" s="546"/>
      <c r="AB22" s="751">
        <f>IFERROR(IF('指定請求書（控用）'!$L$38="四捨五入",ROUND(R22*W22,0),IF('指定請求書（控用）'!$L$38="切り上げ",ROUNDUP(R22*W22,0),IF('指定請求書（控用）'!$L$38="切り捨て",ROUNDDOWN(R22*W22,0),""))),"")</f>
        <v>800000</v>
      </c>
      <c r="AC22" s="751"/>
      <c r="AD22" s="751"/>
      <c r="AE22" s="751"/>
      <c r="AF22" s="751"/>
      <c r="AG22" s="547"/>
      <c r="AH22" s="646">
        <v>0.1</v>
      </c>
      <c r="AI22" s="647"/>
      <c r="AJ22" s="887"/>
      <c r="AK22" s="888"/>
      <c r="AL22" s="198"/>
    </row>
    <row r="23" spans="2:38" ht="24" customHeight="1" x14ac:dyDescent="0.4">
      <c r="B23" s="254">
        <v>10</v>
      </c>
      <c r="C23" s="540">
        <v>45209</v>
      </c>
      <c r="D23" s="878"/>
      <c r="E23" s="879"/>
      <c r="F23" s="880" t="s">
        <v>82</v>
      </c>
      <c r="G23" s="881"/>
      <c r="H23" s="881"/>
      <c r="I23" s="881"/>
      <c r="J23" s="881"/>
      <c r="K23" s="881"/>
      <c r="L23" s="881"/>
      <c r="M23" s="881"/>
      <c r="N23" s="881"/>
      <c r="O23" s="881"/>
      <c r="P23" s="881"/>
      <c r="Q23" s="882"/>
      <c r="R23" s="549">
        <v>1</v>
      </c>
      <c r="S23" s="883"/>
      <c r="T23" s="884"/>
      <c r="U23" s="885" t="s">
        <v>50</v>
      </c>
      <c r="V23" s="886"/>
      <c r="W23" s="544">
        <v>5000</v>
      </c>
      <c r="X23" s="545"/>
      <c r="Y23" s="545"/>
      <c r="Z23" s="545"/>
      <c r="AA23" s="546"/>
      <c r="AB23" s="751">
        <f>IFERROR(IF('指定請求書（控用）'!$L$38="四捨五入",ROUND(R23*W23,0),IF('指定請求書（控用）'!$L$38="切り上げ",ROUNDUP(R23*W23,0),IF('指定請求書（控用）'!$L$38="切り捨て",ROUNDDOWN(R23*W23,0),""))),"")</f>
        <v>5000</v>
      </c>
      <c r="AC23" s="751"/>
      <c r="AD23" s="751"/>
      <c r="AE23" s="751"/>
      <c r="AF23" s="751"/>
      <c r="AG23" s="547"/>
      <c r="AH23" s="646" t="s">
        <v>36</v>
      </c>
      <c r="AI23" s="647"/>
      <c r="AJ23" s="887"/>
      <c r="AK23" s="888"/>
      <c r="AL23" s="198"/>
    </row>
    <row r="24" spans="2:38" ht="24" customHeight="1" x14ac:dyDescent="0.4">
      <c r="B24" s="254">
        <v>11</v>
      </c>
      <c r="C24" s="540">
        <v>45215</v>
      </c>
      <c r="D24" s="878"/>
      <c r="E24" s="879"/>
      <c r="F24" s="880" t="s">
        <v>79</v>
      </c>
      <c r="G24" s="881"/>
      <c r="H24" s="881"/>
      <c r="I24" s="881"/>
      <c r="J24" s="881"/>
      <c r="K24" s="881"/>
      <c r="L24" s="881"/>
      <c r="M24" s="881"/>
      <c r="N24" s="881"/>
      <c r="O24" s="881"/>
      <c r="P24" s="881"/>
      <c r="Q24" s="882"/>
      <c r="R24" s="549">
        <v>50</v>
      </c>
      <c r="S24" s="883"/>
      <c r="T24" s="884"/>
      <c r="U24" s="885" t="s">
        <v>81</v>
      </c>
      <c r="V24" s="886"/>
      <c r="W24" s="544">
        <v>107.9</v>
      </c>
      <c r="X24" s="545"/>
      <c r="Y24" s="545"/>
      <c r="Z24" s="545"/>
      <c r="AA24" s="546"/>
      <c r="AB24" s="751">
        <f>IFERROR(IF('指定請求書（控用）'!$L$38="四捨五入",ROUND(R24*W24,0),IF('指定請求書（控用）'!$L$38="切り上げ",ROUNDUP(R24*W24,0),IF('指定請求書（控用）'!$L$38="切り捨て",ROUNDDOWN(R24*W24,0),""))),"")</f>
        <v>5395</v>
      </c>
      <c r="AC24" s="751"/>
      <c r="AD24" s="751"/>
      <c r="AE24" s="751"/>
      <c r="AF24" s="751"/>
      <c r="AG24" s="547"/>
      <c r="AH24" s="646">
        <v>0.1</v>
      </c>
      <c r="AI24" s="647"/>
      <c r="AJ24" s="887"/>
      <c r="AK24" s="888"/>
      <c r="AL24" s="198"/>
    </row>
    <row r="25" spans="2:38" ht="24" customHeight="1" x14ac:dyDescent="0.4">
      <c r="B25" s="254">
        <v>12</v>
      </c>
      <c r="C25" s="540">
        <v>45224</v>
      </c>
      <c r="D25" s="878"/>
      <c r="E25" s="879"/>
      <c r="F25" s="880" t="s">
        <v>80</v>
      </c>
      <c r="G25" s="881"/>
      <c r="H25" s="881"/>
      <c r="I25" s="881"/>
      <c r="J25" s="881"/>
      <c r="K25" s="881"/>
      <c r="L25" s="881"/>
      <c r="M25" s="881"/>
      <c r="N25" s="881"/>
      <c r="O25" s="881"/>
      <c r="P25" s="881"/>
      <c r="Q25" s="882"/>
      <c r="R25" s="549">
        <v>50</v>
      </c>
      <c r="S25" s="883"/>
      <c r="T25" s="884"/>
      <c r="U25" s="885" t="s">
        <v>81</v>
      </c>
      <c r="V25" s="886"/>
      <c r="W25" s="544">
        <v>34.1</v>
      </c>
      <c r="X25" s="545"/>
      <c r="Y25" s="545"/>
      <c r="Z25" s="545"/>
      <c r="AA25" s="546"/>
      <c r="AB25" s="751">
        <f>IFERROR(IF('指定請求書（控用）'!$L$38="四捨五入",ROUND(R25*W25,0),IF('指定請求書（控用）'!$L$38="切り上げ",ROUNDUP(R25*W25,0),IF('指定請求書（控用）'!$L$38="切り捨て",ROUNDDOWN(R25*W25,0),""))),"")</f>
        <v>1705</v>
      </c>
      <c r="AC25" s="751"/>
      <c r="AD25" s="751"/>
      <c r="AE25" s="751"/>
      <c r="AF25" s="751"/>
      <c r="AG25" s="547"/>
      <c r="AH25" s="646" t="s">
        <v>36</v>
      </c>
      <c r="AI25" s="647"/>
      <c r="AJ25" s="887"/>
      <c r="AK25" s="888"/>
      <c r="AL25" s="198"/>
    </row>
    <row r="26" spans="2:38" ht="24" customHeight="1" x14ac:dyDescent="0.4">
      <c r="B26" s="254">
        <v>13</v>
      </c>
      <c r="C26" s="540">
        <v>45230</v>
      </c>
      <c r="D26" s="878"/>
      <c r="E26" s="879"/>
      <c r="F26" s="880" t="s">
        <v>83</v>
      </c>
      <c r="G26" s="881"/>
      <c r="H26" s="881"/>
      <c r="I26" s="881"/>
      <c r="J26" s="881"/>
      <c r="K26" s="881"/>
      <c r="L26" s="881"/>
      <c r="M26" s="881"/>
      <c r="N26" s="881"/>
      <c r="O26" s="881"/>
      <c r="P26" s="881"/>
      <c r="Q26" s="882"/>
      <c r="R26" s="549">
        <v>1</v>
      </c>
      <c r="S26" s="883"/>
      <c r="T26" s="884"/>
      <c r="U26" s="885" t="s">
        <v>51</v>
      </c>
      <c r="V26" s="886"/>
      <c r="W26" s="544">
        <v>38000</v>
      </c>
      <c r="X26" s="545"/>
      <c r="Y26" s="545"/>
      <c r="Z26" s="545"/>
      <c r="AA26" s="546"/>
      <c r="AB26" s="751">
        <f>IFERROR(IF('指定請求書（控用）'!$L$38="四捨五入",ROUND(R26*W26,0),IF('指定請求書（控用）'!$L$38="切り上げ",ROUNDUP(R26*W26,0),IF('指定請求書（控用）'!$L$38="切り捨て",ROUNDDOWN(R26*W26,0),""))),"")</f>
        <v>38000</v>
      </c>
      <c r="AC26" s="751"/>
      <c r="AD26" s="751"/>
      <c r="AE26" s="751"/>
      <c r="AF26" s="751"/>
      <c r="AG26" s="547"/>
      <c r="AH26" s="646">
        <v>0.1</v>
      </c>
      <c r="AI26" s="647"/>
      <c r="AJ26" s="887"/>
      <c r="AK26" s="888"/>
      <c r="AL26" s="198"/>
    </row>
    <row r="27" spans="2:38" ht="24" customHeight="1" x14ac:dyDescent="0.4">
      <c r="B27" s="254">
        <v>14</v>
      </c>
      <c r="C27" s="540">
        <v>45230</v>
      </c>
      <c r="D27" s="878"/>
      <c r="E27" s="879"/>
      <c r="F27" s="880" t="s">
        <v>119</v>
      </c>
      <c r="G27" s="881"/>
      <c r="H27" s="881"/>
      <c r="I27" s="881"/>
      <c r="J27" s="881"/>
      <c r="K27" s="881"/>
      <c r="L27" s="881"/>
      <c r="M27" s="881"/>
      <c r="N27" s="881"/>
      <c r="O27" s="881"/>
      <c r="P27" s="881"/>
      <c r="Q27" s="882"/>
      <c r="R27" s="549">
        <v>1</v>
      </c>
      <c r="S27" s="883"/>
      <c r="T27" s="884"/>
      <c r="U27" s="885" t="s">
        <v>51</v>
      </c>
      <c r="V27" s="886"/>
      <c r="W27" s="544">
        <v>1200</v>
      </c>
      <c r="X27" s="545"/>
      <c r="Y27" s="545"/>
      <c r="Z27" s="545"/>
      <c r="AA27" s="546"/>
      <c r="AB27" s="751">
        <f>IFERROR(IF('指定請求書（控用）'!$L$38="四捨五入",ROUND(R27*W27,0),IF('指定請求書（控用）'!$L$38="切り上げ",ROUNDUP(R27*W27,0),IF('指定請求書（控用）'!$L$38="切り捨て",ROUNDDOWN(R27*W27,0),""))),"")</f>
        <v>1200</v>
      </c>
      <c r="AC27" s="751"/>
      <c r="AD27" s="751"/>
      <c r="AE27" s="751"/>
      <c r="AF27" s="751"/>
      <c r="AG27" s="547"/>
      <c r="AH27" s="646" t="s">
        <v>35</v>
      </c>
      <c r="AI27" s="647"/>
      <c r="AJ27" s="887"/>
      <c r="AK27" s="888"/>
      <c r="AL27" s="198"/>
    </row>
    <row r="28" spans="2:38" ht="24" customHeight="1" x14ac:dyDescent="0.4">
      <c r="B28" s="254">
        <v>15</v>
      </c>
      <c r="C28" s="540"/>
      <c r="D28" s="541"/>
      <c r="E28" s="542"/>
      <c r="F28" s="543"/>
      <c r="G28" s="543"/>
      <c r="H28" s="543"/>
      <c r="I28" s="543"/>
      <c r="J28" s="543"/>
      <c r="K28" s="543"/>
      <c r="L28" s="543"/>
      <c r="M28" s="543"/>
      <c r="N28" s="543"/>
      <c r="O28" s="543"/>
      <c r="P28" s="543"/>
      <c r="Q28" s="543"/>
      <c r="R28" s="549"/>
      <c r="S28" s="550"/>
      <c r="T28" s="551"/>
      <c r="U28" s="588"/>
      <c r="V28" s="588"/>
      <c r="W28" s="544"/>
      <c r="X28" s="545"/>
      <c r="Y28" s="545"/>
      <c r="Z28" s="545"/>
      <c r="AA28" s="546"/>
      <c r="AB28" s="751">
        <f>IFERROR(IF('指定請求書（控用）'!$L$38="四捨五入",ROUND(R28*W28,0),IF('指定請求書（控用）'!$L$38="切り上げ",ROUNDUP(R28*W28,0),IF('指定請求書（控用）'!$L$38="切り捨て",ROUNDDOWN(R28*W28,0),""))),"")</f>
        <v>0</v>
      </c>
      <c r="AC28" s="751"/>
      <c r="AD28" s="751"/>
      <c r="AE28" s="751"/>
      <c r="AF28" s="751"/>
      <c r="AG28" s="547"/>
      <c r="AH28" s="646"/>
      <c r="AI28" s="647"/>
      <c r="AJ28" s="887"/>
      <c r="AK28" s="888"/>
      <c r="AL28" s="198"/>
    </row>
    <row r="29" spans="2:38" ht="24" customHeight="1" x14ac:dyDescent="0.4">
      <c r="B29" s="254">
        <v>16</v>
      </c>
      <c r="C29" s="540"/>
      <c r="D29" s="541"/>
      <c r="E29" s="542"/>
      <c r="F29" s="543"/>
      <c r="G29" s="543"/>
      <c r="H29" s="543"/>
      <c r="I29" s="543"/>
      <c r="J29" s="543"/>
      <c r="K29" s="543"/>
      <c r="L29" s="543"/>
      <c r="M29" s="543"/>
      <c r="N29" s="543"/>
      <c r="O29" s="543"/>
      <c r="P29" s="543"/>
      <c r="Q29" s="543"/>
      <c r="R29" s="549"/>
      <c r="S29" s="550"/>
      <c r="T29" s="551"/>
      <c r="U29" s="588"/>
      <c r="V29" s="588"/>
      <c r="W29" s="544"/>
      <c r="X29" s="545"/>
      <c r="Y29" s="545"/>
      <c r="Z29" s="545"/>
      <c r="AA29" s="546"/>
      <c r="AB29" s="751">
        <f>IFERROR(IF('指定請求書（控用）'!$L$38="四捨五入",ROUND(R29*W29,0),IF('指定請求書（控用）'!$L$38="切り上げ",ROUNDUP(R29*W29,0),IF('指定請求書（控用）'!$L$38="切り捨て",ROUNDDOWN(R29*W29,0),""))),"")</f>
        <v>0</v>
      </c>
      <c r="AC29" s="751"/>
      <c r="AD29" s="751"/>
      <c r="AE29" s="751"/>
      <c r="AF29" s="751"/>
      <c r="AG29" s="547"/>
      <c r="AH29" s="646"/>
      <c r="AI29" s="647"/>
      <c r="AJ29" s="887"/>
      <c r="AK29" s="888"/>
      <c r="AL29" s="198"/>
    </row>
    <row r="30" spans="2:38" ht="24" customHeight="1" x14ac:dyDescent="0.4">
      <c r="B30" s="254">
        <v>17</v>
      </c>
      <c r="C30" s="540"/>
      <c r="D30" s="541"/>
      <c r="E30" s="542"/>
      <c r="F30" s="543"/>
      <c r="G30" s="543"/>
      <c r="H30" s="543"/>
      <c r="I30" s="543"/>
      <c r="J30" s="543"/>
      <c r="K30" s="543"/>
      <c r="L30" s="543"/>
      <c r="M30" s="543"/>
      <c r="N30" s="543"/>
      <c r="O30" s="543"/>
      <c r="P30" s="543"/>
      <c r="Q30" s="543"/>
      <c r="R30" s="549"/>
      <c r="S30" s="550"/>
      <c r="T30" s="551"/>
      <c r="U30" s="588"/>
      <c r="V30" s="588"/>
      <c r="W30" s="544"/>
      <c r="X30" s="545"/>
      <c r="Y30" s="545"/>
      <c r="Z30" s="545"/>
      <c r="AA30" s="546"/>
      <c r="AB30" s="751">
        <f>IFERROR(IF('指定請求書（控用）'!$L$38="四捨五入",ROUND(R30*W30,0),IF('指定請求書（控用）'!$L$38="切り上げ",ROUNDUP(R30*W30,0),IF('指定請求書（控用）'!$L$38="切り捨て",ROUNDDOWN(R30*W30,0),""))),"")</f>
        <v>0</v>
      </c>
      <c r="AC30" s="751"/>
      <c r="AD30" s="751"/>
      <c r="AE30" s="751"/>
      <c r="AF30" s="751"/>
      <c r="AG30" s="547"/>
      <c r="AH30" s="646"/>
      <c r="AI30" s="647"/>
      <c r="AJ30" s="887"/>
      <c r="AK30" s="888"/>
      <c r="AL30" s="198"/>
    </row>
    <row r="31" spans="2:38" ht="24" customHeight="1" x14ac:dyDescent="0.4">
      <c r="B31" s="254">
        <v>18</v>
      </c>
      <c r="C31" s="540"/>
      <c r="D31" s="541"/>
      <c r="E31" s="542"/>
      <c r="F31" s="543"/>
      <c r="G31" s="543"/>
      <c r="H31" s="543"/>
      <c r="I31" s="543"/>
      <c r="J31" s="543"/>
      <c r="K31" s="543"/>
      <c r="L31" s="543"/>
      <c r="M31" s="543"/>
      <c r="N31" s="543"/>
      <c r="O31" s="543"/>
      <c r="P31" s="543"/>
      <c r="Q31" s="543"/>
      <c r="R31" s="549"/>
      <c r="S31" s="550"/>
      <c r="T31" s="551"/>
      <c r="U31" s="588"/>
      <c r="V31" s="588"/>
      <c r="W31" s="544"/>
      <c r="X31" s="545"/>
      <c r="Y31" s="545"/>
      <c r="Z31" s="545"/>
      <c r="AA31" s="546"/>
      <c r="AB31" s="751">
        <f>IFERROR(IF('指定請求書（控用）'!$L$38="四捨五入",ROUND(R31*W31,0),IF('指定請求書（控用）'!$L$38="切り上げ",ROUNDUP(R31*W31,0),IF('指定請求書（控用）'!$L$38="切り捨て",ROUNDDOWN(R31*W31,0),""))),"")</f>
        <v>0</v>
      </c>
      <c r="AC31" s="751"/>
      <c r="AD31" s="751"/>
      <c r="AE31" s="751"/>
      <c r="AF31" s="751"/>
      <c r="AG31" s="547"/>
      <c r="AH31" s="646"/>
      <c r="AI31" s="647"/>
      <c r="AJ31" s="887"/>
      <c r="AK31" s="888"/>
      <c r="AL31" s="198"/>
    </row>
    <row r="32" spans="2:38" ht="24" customHeight="1" x14ac:dyDescent="0.4">
      <c r="B32" s="254">
        <v>19</v>
      </c>
      <c r="C32" s="540"/>
      <c r="D32" s="541"/>
      <c r="E32" s="542"/>
      <c r="F32" s="543"/>
      <c r="G32" s="543"/>
      <c r="H32" s="543"/>
      <c r="I32" s="543"/>
      <c r="J32" s="543"/>
      <c r="K32" s="543"/>
      <c r="L32" s="543"/>
      <c r="M32" s="543"/>
      <c r="N32" s="543"/>
      <c r="O32" s="543"/>
      <c r="P32" s="543"/>
      <c r="Q32" s="543"/>
      <c r="R32" s="549"/>
      <c r="S32" s="550"/>
      <c r="T32" s="551"/>
      <c r="U32" s="588"/>
      <c r="V32" s="588"/>
      <c r="W32" s="544"/>
      <c r="X32" s="545"/>
      <c r="Y32" s="545"/>
      <c r="Z32" s="545"/>
      <c r="AA32" s="546"/>
      <c r="AB32" s="751">
        <f>IFERROR(IF('指定請求書（控用）'!$L$38="四捨五入",ROUND(R32*W32,0),IF('指定請求書（控用）'!$L$38="切り上げ",ROUNDUP(R32*W32,0),IF('指定請求書（控用）'!$L$38="切り捨て",ROUNDDOWN(R32*W32,0),""))),"")</f>
        <v>0</v>
      </c>
      <c r="AC32" s="751"/>
      <c r="AD32" s="751"/>
      <c r="AE32" s="751"/>
      <c r="AF32" s="751"/>
      <c r="AG32" s="547"/>
      <c r="AH32" s="646"/>
      <c r="AI32" s="647"/>
      <c r="AJ32" s="887"/>
      <c r="AK32" s="888"/>
      <c r="AL32" s="198"/>
    </row>
    <row r="33" spans="1:38" ht="24" customHeight="1" x14ac:dyDescent="0.4">
      <c r="B33" s="254">
        <v>20</v>
      </c>
      <c r="C33" s="540"/>
      <c r="D33" s="541"/>
      <c r="E33" s="542"/>
      <c r="F33" s="543"/>
      <c r="G33" s="543"/>
      <c r="H33" s="543"/>
      <c r="I33" s="543"/>
      <c r="J33" s="543"/>
      <c r="K33" s="543"/>
      <c r="L33" s="543"/>
      <c r="M33" s="543"/>
      <c r="N33" s="543"/>
      <c r="O33" s="543"/>
      <c r="P33" s="543"/>
      <c r="Q33" s="543"/>
      <c r="R33" s="549"/>
      <c r="S33" s="550"/>
      <c r="T33" s="551"/>
      <c r="U33" s="552"/>
      <c r="V33" s="553"/>
      <c r="W33" s="544"/>
      <c r="X33" s="545"/>
      <c r="Y33" s="545"/>
      <c r="Z33" s="545"/>
      <c r="AA33" s="546"/>
      <c r="AB33" s="751">
        <f>IFERROR(IF('指定請求書（控用）'!$L$38="四捨五入",ROUND(R33*W33,0),IF('指定請求書（控用）'!$L$38="切り上げ",ROUNDUP(R33*W33,0),IF('指定請求書（控用）'!$L$38="切り捨て",ROUNDDOWN(R33*W33,0),""))),"")</f>
        <v>0</v>
      </c>
      <c r="AC33" s="751"/>
      <c r="AD33" s="751"/>
      <c r="AE33" s="751"/>
      <c r="AF33" s="751"/>
      <c r="AG33" s="547"/>
      <c r="AH33" s="646"/>
      <c r="AI33" s="647"/>
      <c r="AJ33" s="887"/>
      <c r="AK33" s="888"/>
      <c r="AL33" s="198"/>
    </row>
    <row r="34" spans="1:38" ht="10.5" customHeight="1" x14ac:dyDescent="0.35">
      <c r="A34" s="224"/>
      <c r="B34" s="198"/>
      <c r="C34" s="198"/>
      <c r="D34" s="198"/>
      <c r="E34" s="198"/>
      <c r="F34" s="198"/>
      <c r="G34" s="198"/>
      <c r="H34" s="198"/>
      <c r="I34" s="198"/>
      <c r="J34" s="198"/>
      <c r="K34" s="241"/>
      <c r="L34" s="198"/>
      <c r="M34" s="198"/>
      <c r="N34" s="198"/>
      <c r="O34" s="198"/>
      <c r="P34" s="198"/>
      <c r="Q34" s="198"/>
      <c r="R34" s="198"/>
      <c r="S34" s="198"/>
      <c r="T34" s="198"/>
      <c r="U34" s="198"/>
      <c r="V34" s="198"/>
      <c r="W34" s="516" t="s">
        <v>203</v>
      </c>
      <c r="X34" s="517"/>
      <c r="Y34" s="517"/>
      <c r="Z34" s="517"/>
      <c r="AA34" s="518"/>
      <c r="AB34" s="893">
        <f>SUM(AB14:AG33)</f>
        <v>2709148</v>
      </c>
      <c r="AC34" s="893"/>
      <c r="AD34" s="893"/>
      <c r="AE34" s="893"/>
      <c r="AF34" s="893"/>
      <c r="AG34" s="893"/>
      <c r="AH34" s="589"/>
      <c r="AI34" s="589"/>
      <c r="AJ34" s="589"/>
      <c r="AK34" s="589"/>
      <c r="AL34" s="198"/>
    </row>
    <row r="35" spans="1:38" ht="10.5" customHeight="1" x14ac:dyDescent="0.35">
      <c r="A35" s="224"/>
      <c r="B35" s="198"/>
      <c r="C35" s="895" t="s">
        <v>165</v>
      </c>
      <c r="D35" s="896"/>
      <c r="E35" s="896"/>
      <c r="F35" s="896"/>
      <c r="G35" s="896"/>
      <c r="H35" s="896"/>
      <c r="I35" s="896"/>
      <c r="J35" s="896"/>
      <c r="K35" s="896"/>
      <c r="L35" s="896"/>
      <c r="M35" s="896"/>
      <c r="N35" s="896"/>
      <c r="O35" s="897"/>
      <c r="P35" s="198"/>
      <c r="Q35" s="198"/>
      <c r="R35" s="198"/>
      <c r="S35" s="198"/>
      <c r="T35" s="198"/>
      <c r="U35" s="198"/>
      <c r="V35" s="198"/>
      <c r="W35" s="554"/>
      <c r="X35" s="555"/>
      <c r="Y35" s="555"/>
      <c r="Z35" s="555"/>
      <c r="AA35" s="556"/>
      <c r="AB35" s="894"/>
      <c r="AC35" s="894"/>
      <c r="AD35" s="894"/>
      <c r="AE35" s="894"/>
      <c r="AF35" s="894"/>
      <c r="AG35" s="894"/>
      <c r="AH35" s="225"/>
      <c r="AI35" s="225"/>
      <c r="AJ35" s="225"/>
      <c r="AK35" s="225"/>
      <c r="AL35" s="198"/>
    </row>
    <row r="36" spans="1:38" ht="10.5" customHeight="1" x14ac:dyDescent="0.35">
      <c r="A36" s="224"/>
      <c r="B36" s="198"/>
      <c r="C36" s="895"/>
      <c r="D36" s="896"/>
      <c r="E36" s="896"/>
      <c r="F36" s="896"/>
      <c r="G36" s="896"/>
      <c r="H36" s="896"/>
      <c r="I36" s="896"/>
      <c r="J36" s="896"/>
      <c r="K36" s="896"/>
      <c r="L36" s="896"/>
      <c r="M36" s="896"/>
      <c r="N36" s="896"/>
      <c r="O36" s="897"/>
      <c r="P36" s="198"/>
      <c r="Q36" s="198"/>
      <c r="R36" s="198"/>
      <c r="S36" s="198"/>
      <c r="T36" s="198"/>
      <c r="U36" s="198"/>
      <c r="V36" s="198"/>
      <c r="W36" s="198"/>
      <c r="X36" s="520"/>
      <c r="Y36" s="520"/>
      <c r="Z36" s="520"/>
      <c r="AA36" s="520"/>
      <c r="AB36" s="520"/>
      <c r="AC36" s="520"/>
      <c r="AD36" s="520"/>
      <c r="AE36" s="520"/>
      <c r="AF36" s="520"/>
      <c r="AG36" s="520"/>
      <c r="AH36" s="225"/>
      <c r="AI36" s="225"/>
      <c r="AJ36" s="225"/>
      <c r="AK36" s="225"/>
      <c r="AL36" s="198"/>
    </row>
    <row r="37" spans="1:38" ht="24" customHeight="1" x14ac:dyDescent="0.4">
      <c r="B37" s="198"/>
      <c r="C37" s="232" t="s">
        <v>22</v>
      </c>
      <c r="D37" s="563">
        <v>0.1</v>
      </c>
      <c r="E37" s="564"/>
      <c r="F37" s="564"/>
      <c r="G37" s="230"/>
      <c r="H37" s="231" t="s">
        <v>23</v>
      </c>
      <c r="I37" s="230"/>
      <c r="J37" s="537">
        <f>+IF(D37="","",SUMIF(AH14:AK33,D37,AB14:AG33))</f>
        <v>2686790</v>
      </c>
      <c r="K37" s="537"/>
      <c r="L37" s="537"/>
      <c r="M37" s="537"/>
      <c r="N37" s="537"/>
      <c r="O37" s="548"/>
      <c r="P37" s="227"/>
      <c r="Q37" s="197"/>
      <c r="R37" s="197"/>
      <c r="S37" s="78"/>
      <c r="T37" s="78"/>
      <c r="U37" s="78"/>
      <c r="V37" s="78"/>
      <c r="W37" s="78"/>
      <c r="X37" s="78"/>
      <c r="Y37" s="198"/>
      <c r="Z37" s="197"/>
      <c r="AA37" s="197"/>
      <c r="AB37" s="78"/>
      <c r="AC37" s="80"/>
      <c r="AD37" s="80"/>
      <c r="AE37" s="80"/>
      <c r="AF37" s="80"/>
      <c r="AG37" s="80"/>
      <c r="AH37" s="198"/>
      <c r="AI37" s="198"/>
      <c r="AJ37" s="228"/>
      <c r="AK37" s="228"/>
      <c r="AL37" s="198"/>
    </row>
    <row r="38" spans="1:38" ht="24" customHeight="1" x14ac:dyDescent="0.4">
      <c r="B38" s="198"/>
      <c r="C38" s="232" t="s">
        <v>22</v>
      </c>
      <c r="D38" s="563" t="s">
        <v>35</v>
      </c>
      <c r="E38" s="564"/>
      <c r="F38" s="564"/>
      <c r="G38" s="230"/>
      <c r="H38" s="231" t="s">
        <v>23</v>
      </c>
      <c r="I38" s="230"/>
      <c r="J38" s="537">
        <f>+IF(D38="","",SUMIF(AH14:AK33,D38,AB14:AG33))</f>
        <v>2400</v>
      </c>
      <c r="K38" s="537"/>
      <c r="L38" s="537"/>
      <c r="M38" s="537"/>
      <c r="N38" s="537"/>
      <c r="O38" s="548"/>
      <c r="P38" s="227"/>
      <c r="Q38" s="197"/>
      <c r="R38" s="197"/>
      <c r="S38" s="78"/>
      <c r="T38" s="78"/>
      <c r="U38" s="78"/>
      <c r="V38" s="78"/>
      <c r="W38" s="78"/>
      <c r="X38" s="78"/>
      <c r="Y38" s="198"/>
      <c r="Z38" s="197"/>
      <c r="AA38" s="197"/>
      <c r="AB38" s="78"/>
      <c r="AC38" s="80"/>
      <c r="AD38" s="80"/>
      <c r="AE38" s="80"/>
      <c r="AF38" s="80"/>
      <c r="AG38" s="80"/>
      <c r="AH38" s="198"/>
      <c r="AI38" s="198"/>
      <c r="AJ38" s="228"/>
      <c r="AK38" s="228"/>
      <c r="AL38" s="198"/>
    </row>
    <row r="39" spans="1:38" ht="24" customHeight="1" thickBot="1" x14ac:dyDescent="0.45">
      <c r="B39" s="198"/>
      <c r="C39" s="235" t="s">
        <v>22</v>
      </c>
      <c r="D39" s="891" t="s">
        <v>36</v>
      </c>
      <c r="E39" s="892"/>
      <c r="F39" s="892"/>
      <c r="G39" s="250"/>
      <c r="H39" s="251" t="s">
        <v>23</v>
      </c>
      <c r="I39" s="250"/>
      <c r="J39" s="580">
        <f>+IF(D39="","",SUMIF(AH14:AK33,D39,AB14:AG33))</f>
        <v>19958</v>
      </c>
      <c r="K39" s="580"/>
      <c r="L39" s="580"/>
      <c r="M39" s="580"/>
      <c r="N39" s="580"/>
      <c r="O39" s="581"/>
      <c r="P39" s="227"/>
      <c r="Q39" s="197"/>
      <c r="R39" s="197"/>
      <c r="S39" s="78"/>
      <c r="T39" s="80"/>
      <c r="U39" s="80"/>
      <c r="V39" s="80"/>
      <c r="W39" s="80"/>
      <c r="X39" s="80"/>
      <c r="Y39" s="198"/>
      <c r="Z39" s="197"/>
      <c r="AA39" s="197"/>
      <c r="AB39" s="78"/>
      <c r="AC39" s="80"/>
      <c r="AD39" s="80"/>
      <c r="AE39" s="80"/>
      <c r="AF39" s="80"/>
      <c r="AG39" s="80"/>
      <c r="AH39" s="198"/>
      <c r="AI39" s="198"/>
      <c r="AJ39" s="228"/>
      <c r="AK39" s="228"/>
      <c r="AL39" s="228"/>
    </row>
    <row r="40" spans="1:38" ht="24" customHeight="1" thickTop="1" x14ac:dyDescent="0.4">
      <c r="B40" s="198"/>
      <c r="C40" s="263"/>
      <c r="D40" s="264"/>
      <c r="E40" s="265"/>
      <c r="F40" s="264"/>
      <c r="G40" s="569" t="s">
        <v>200</v>
      </c>
      <c r="H40" s="569"/>
      <c r="I40" s="569"/>
      <c r="J40" s="570">
        <f>SUM(J37:O39)</f>
        <v>2709148</v>
      </c>
      <c r="K40" s="570"/>
      <c r="L40" s="570"/>
      <c r="M40" s="570"/>
      <c r="N40" s="570"/>
      <c r="O40" s="571"/>
      <c r="P40" s="227"/>
      <c r="Q40" s="198"/>
      <c r="R40" s="198"/>
      <c r="S40" s="78"/>
      <c r="T40" s="78"/>
      <c r="U40" s="78"/>
      <c r="V40" s="78"/>
      <c r="W40" s="78"/>
      <c r="X40" s="78"/>
      <c r="Y40" s="252"/>
      <c r="Z40" s="253"/>
      <c r="AA40" s="253"/>
      <c r="AB40" s="78"/>
      <c r="AC40" s="78"/>
      <c r="AD40" s="78"/>
      <c r="AE40" s="78"/>
      <c r="AF40" s="78"/>
      <c r="AG40" s="78"/>
      <c r="AH40" s="198"/>
      <c r="AI40" s="198"/>
      <c r="AJ40" s="228"/>
      <c r="AK40" s="228"/>
      <c r="AL40" s="228"/>
    </row>
    <row r="41" spans="1:38" ht="8.25" customHeight="1" x14ac:dyDescent="0.4">
      <c r="B41" s="198"/>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236"/>
      <c r="AB41" s="236"/>
      <c r="AC41" s="194"/>
      <c r="AD41" s="194"/>
      <c r="AE41" s="237"/>
      <c r="AF41" s="238"/>
      <c r="AG41" s="238"/>
      <c r="AH41" s="238"/>
      <c r="AI41" s="238"/>
      <c r="AJ41" s="238"/>
      <c r="AK41" s="198"/>
      <c r="AL41" s="198"/>
    </row>
    <row r="46" spans="1:38" ht="18.95" customHeight="1" x14ac:dyDescent="0.4">
      <c r="U46" s="244"/>
      <c r="V46" s="244"/>
      <c r="W46" s="244"/>
      <c r="X46" s="244"/>
    </row>
  </sheetData>
  <sheetProtection algorithmName="SHA-512" hashValue="zB95q3Z4QDCyDLCB0Ry0EtQvHecHmRP5Yqj/a6bOkt92ws0aX+ykqLhlBn4N0crQvZx8MeQx4lsw6xQ5NtXvPA==" saltValue="DBNybm2WqBJY987/SKpHBQ==" spinCount="100000" sheet="1" objects="1" scenarios="1"/>
  <mergeCells count="178">
    <mergeCell ref="AH25:AK25"/>
    <mergeCell ref="AD5:AG5"/>
    <mergeCell ref="Y11:AD11"/>
    <mergeCell ref="AE11:AH11"/>
    <mergeCell ref="AI11:AJ11"/>
    <mergeCell ref="C25:E25"/>
    <mergeCell ref="F25:Q25"/>
    <mergeCell ref="R25:T25"/>
    <mergeCell ref="U25:V25"/>
    <mergeCell ref="W25:AA25"/>
    <mergeCell ref="AB25:AG25"/>
    <mergeCell ref="AB23:AG23"/>
    <mergeCell ref="AH23:AK23"/>
    <mergeCell ref="C24:E24"/>
    <mergeCell ref="F24:Q24"/>
    <mergeCell ref="R24:T24"/>
    <mergeCell ref="U24:V24"/>
    <mergeCell ref="W24:AA24"/>
    <mergeCell ref="AB24:AG24"/>
    <mergeCell ref="AH24:AK24"/>
    <mergeCell ref="R22:T22"/>
    <mergeCell ref="U22:V22"/>
    <mergeCell ref="W22:AA22"/>
    <mergeCell ref="AB22:AG22"/>
    <mergeCell ref="AH22:AK22"/>
    <mergeCell ref="C23:E23"/>
    <mergeCell ref="F23:Q23"/>
    <mergeCell ref="R23:T23"/>
    <mergeCell ref="U23:V23"/>
    <mergeCell ref="W23:AA23"/>
    <mergeCell ref="AH32:AK32"/>
    <mergeCell ref="C21:E21"/>
    <mergeCell ref="F21:Q21"/>
    <mergeCell ref="R21:T21"/>
    <mergeCell ref="U21:V21"/>
    <mergeCell ref="W21:AA21"/>
    <mergeCell ref="AB21:AG21"/>
    <mergeCell ref="AH21:AK21"/>
    <mergeCell ref="C22:E22"/>
    <mergeCell ref="F22:Q22"/>
    <mergeCell ref="C32:E32"/>
    <mergeCell ref="F32:Q32"/>
    <mergeCell ref="R32:T32"/>
    <mergeCell ref="U32:V32"/>
    <mergeCell ref="W32:AA32"/>
    <mergeCell ref="AB32:AG32"/>
    <mergeCell ref="AH30:AK30"/>
    <mergeCell ref="C31:E31"/>
    <mergeCell ref="F31:Q31"/>
    <mergeCell ref="R31:T31"/>
    <mergeCell ref="U31:V31"/>
    <mergeCell ref="W31:AA31"/>
    <mergeCell ref="AB31:AG31"/>
    <mergeCell ref="AH31:AK31"/>
    <mergeCell ref="C30:E30"/>
    <mergeCell ref="F30:Q30"/>
    <mergeCell ref="R30:T30"/>
    <mergeCell ref="U30:V30"/>
    <mergeCell ref="W30:AA30"/>
    <mergeCell ref="AB30:AG30"/>
    <mergeCell ref="AH28:AK28"/>
    <mergeCell ref="C29:E29"/>
    <mergeCell ref="F29:Q29"/>
    <mergeCell ref="R29:T29"/>
    <mergeCell ref="U29:V29"/>
    <mergeCell ref="W29:AA29"/>
    <mergeCell ref="AB29:AG29"/>
    <mergeCell ref="AH29:AK29"/>
    <mergeCell ref="C28:E28"/>
    <mergeCell ref="F28:Q28"/>
    <mergeCell ref="R28:T28"/>
    <mergeCell ref="U28:V28"/>
    <mergeCell ref="W28:AA28"/>
    <mergeCell ref="AB28:AG28"/>
    <mergeCell ref="AH26:AK26"/>
    <mergeCell ref="C27:E27"/>
    <mergeCell ref="F27:Q27"/>
    <mergeCell ref="R27:T27"/>
    <mergeCell ref="U27:V27"/>
    <mergeCell ref="W27:AA27"/>
    <mergeCell ref="AB27:AG27"/>
    <mergeCell ref="AH27:AK27"/>
    <mergeCell ref="C26:E26"/>
    <mergeCell ref="F26:Q26"/>
    <mergeCell ref="R26:T26"/>
    <mergeCell ref="U26:V26"/>
    <mergeCell ref="W26:AA26"/>
    <mergeCell ref="AB26:AG26"/>
    <mergeCell ref="G40:I40"/>
    <mergeCell ref="J40:O40"/>
    <mergeCell ref="D39:F39"/>
    <mergeCell ref="J39:O39"/>
    <mergeCell ref="D38:F38"/>
    <mergeCell ref="J38:O38"/>
    <mergeCell ref="AH33:AK33"/>
    <mergeCell ref="AH34:AK34"/>
    <mergeCell ref="D37:F37"/>
    <mergeCell ref="J37:O37"/>
    <mergeCell ref="C33:E33"/>
    <mergeCell ref="F33:Q33"/>
    <mergeCell ref="R33:T33"/>
    <mergeCell ref="U33:V33"/>
    <mergeCell ref="W33:AA33"/>
    <mergeCell ref="AB33:AG33"/>
    <mergeCell ref="AB34:AG35"/>
    <mergeCell ref="C35:O36"/>
    <mergeCell ref="X36:AG36"/>
    <mergeCell ref="W34:AA35"/>
    <mergeCell ref="AH19:AK19"/>
    <mergeCell ref="C20:E20"/>
    <mergeCell ref="F20:Q20"/>
    <mergeCell ref="R20:T20"/>
    <mergeCell ref="U20:V20"/>
    <mergeCell ref="W20:AA20"/>
    <mergeCell ref="AB20:AG20"/>
    <mergeCell ref="AH20:AK20"/>
    <mergeCell ref="C19:E19"/>
    <mergeCell ref="F19:Q19"/>
    <mergeCell ref="R19:T19"/>
    <mergeCell ref="U19:V19"/>
    <mergeCell ref="W19:AA19"/>
    <mergeCell ref="AB19:AG19"/>
    <mergeCell ref="AH17:AK17"/>
    <mergeCell ref="C18:E18"/>
    <mergeCell ref="F18:Q18"/>
    <mergeCell ref="R18:T18"/>
    <mergeCell ref="U18:V18"/>
    <mergeCell ref="W18:AA18"/>
    <mergeCell ref="AB18:AG18"/>
    <mergeCell ref="AH18:AK18"/>
    <mergeCell ref="C17:E17"/>
    <mergeCell ref="F17:Q17"/>
    <mergeCell ref="R17:T17"/>
    <mergeCell ref="U17:V17"/>
    <mergeCell ref="W17:AA17"/>
    <mergeCell ref="AB17:AG17"/>
    <mergeCell ref="AH15:AK15"/>
    <mergeCell ref="C16:E16"/>
    <mergeCell ref="F16:Q16"/>
    <mergeCell ref="R16:T16"/>
    <mergeCell ref="U16:V16"/>
    <mergeCell ref="W16:AA16"/>
    <mergeCell ref="AB16:AG16"/>
    <mergeCell ref="AH16:AK16"/>
    <mergeCell ref="C15:E15"/>
    <mergeCell ref="F15:Q15"/>
    <mergeCell ref="R15:T15"/>
    <mergeCell ref="U15:V15"/>
    <mergeCell ref="W15:AA15"/>
    <mergeCell ref="AB15:AG15"/>
    <mergeCell ref="AH13:AK13"/>
    <mergeCell ref="C14:E14"/>
    <mergeCell ref="F14:Q14"/>
    <mergeCell ref="R14:T14"/>
    <mergeCell ref="U14:V14"/>
    <mergeCell ref="W14:AA14"/>
    <mergeCell ref="AB14:AG14"/>
    <mergeCell ref="AH14:AK14"/>
    <mergeCell ref="C13:E13"/>
    <mergeCell ref="F13:Q13"/>
    <mergeCell ref="R13:T13"/>
    <mergeCell ref="U13:V13"/>
    <mergeCell ref="W13:AA13"/>
    <mergeCell ref="AB13:AG13"/>
    <mergeCell ref="P2:X2"/>
    <mergeCell ref="R3:V3"/>
    <mergeCell ref="L3:M3"/>
    <mergeCell ref="W3:AK3"/>
    <mergeCell ref="T9:Y10"/>
    <mergeCell ref="Z9:AK10"/>
    <mergeCell ref="B10:E10"/>
    <mergeCell ref="B11:C11"/>
    <mergeCell ref="B6:E9"/>
    <mergeCell ref="F6:R9"/>
    <mergeCell ref="B5:E5"/>
    <mergeCell ref="F5:R5"/>
    <mergeCell ref="T6:V7"/>
    <mergeCell ref="W6:AK7"/>
  </mergeCells>
  <phoneticPr fontId="3"/>
  <conditionalFormatting sqref="Z9:AK10">
    <cfRule type="cellIs" dxfId="8" priority="3" operator="notEqual">
      <formula>$AB$34</formula>
    </cfRule>
    <cfRule type="expression" dxfId="7" priority="8">
      <formula>NOT($AB$34=$J$40)</formula>
    </cfRule>
  </conditionalFormatting>
  <conditionalFormatting sqref="W6:AK7 F6:R9 AH5:AK5">
    <cfRule type="containsBlanks" dxfId="6" priority="6">
      <formula>LEN(TRIM(F5))=0</formula>
    </cfRule>
  </conditionalFormatting>
  <conditionalFormatting sqref="J40:O40">
    <cfRule type="cellIs" dxfId="5" priority="1" operator="notEqual">
      <formula>$AB$34</formula>
    </cfRule>
    <cfRule type="cellIs" dxfId="4" priority="4" operator="notEqual">
      <formula>$Z$9</formula>
    </cfRule>
  </conditionalFormatting>
  <conditionalFormatting sqref="AB34">
    <cfRule type="cellIs" dxfId="3" priority="2" operator="notEqual">
      <formula>$J$40</formula>
    </cfRule>
  </conditionalFormatting>
  <dataValidations count="6">
    <dataValidation type="list" allowBlank="1" showInputMessage="1" showErrorMessage="1" error="🔽ﾘｽﾄﾎﾞﾀﾝより_x000a_選択してください_x000a_キャンセルして_x000a_やり直して下さい。" prompt=" 🔽 ボタンから_x000a_選択してください" sqref="AH14:AK33" xr:uid="{03DCF036-DC29-468D-AA09-EBB2FA121D6D}">
      <formula1>"10％,軽8%,非・不課税"</formula1>
    </dataValidation>
    <dataValidation type="date" operator="greaterThanOrEqual" showInputMessage="1" showErrorMessage="1" error="日付形式で入力してください。_x000a_（例：2023/10/20）_x000a__x000a_キャンセルして_x000a_入力し直してください。" sqref="C28:C33" xr:uid="{8804ECE1-0D80-4132-9485-368BEFBCB337}">
      <formula1>44927</formula1>
    </dataValidation>
    <dataValidation allowBlank="1" showInputMessage="1" showErrorMessage="1" promptTitle="対象税率を確認してください。" sqref="J40:O40" xr:uid="{DB1550E2-E906-4975-A6D3-F9A463017A19}"/>
    <dataValidation type="date" operator="greaterThanOrEqual" allowBlank="1" showInputMessage="1" showErrorMessage="1" error="日付形式で入力してください。_x000a_（例：2023/10/20）_x000a__x000a_キャンセルして_x000a_入力し直してください。" sqref="C14:E27" xr:uid="{C9D47853-2C40-4AA0-9EF9-42177358212B}">
      <formula1>44927</formula1>
    </dataValidation>
    <dataValidation allowBlank="1" showInputMessage="1" showErrorMessage="1" prompt="この項目は直接入力できません_x000a_［指定請求書（控用）］から転記されます" sqref="F11" xr:uid="{780B26BE-3B3B-461E-9B9C-38056661269E}"/>
    <dataValidation allowBlank="1" showInputMessage="1" showErrorMessage="1" prompt="この項目は直接入力できません_x000a_指定請求書（控用）から転記されます" sqref="F5:R9 B11:E11 G11:K11 AI11:AJ11 W6:AK7 AH5:AK5" xr:uid="{9900F8F3-436F-4ED8-AC78-94704CF0CECB}"/>
  </dataValidations>
  <pageMargins left="0.62992125984251968" right="3.937007874015748E-2" top="0.74803149606299213" bottom="0.55118110236220474" header="0.31496062992125984" footer="0.31496062992125984"/>
  <pageSetup paperSize="9" scale="83" fitToHeight="0"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B1D5D-EC3D-413A-A3C5-E3F16841C8FB}">
  <sheetPr codeName="Sheet4">
    <tabColor theme="8" tint="0.39997558519241921"/>
  </sheetPr>
  <dimension ref="A1:AN46"/>
  <sheetViews>
    <sheetView zoomScaleNormal="100" workbookViewId="0">
      <selection activeCell="F6" sqref="F6:R9"/>
    </sheetView>
  </sheetViews>
  <sheetFormatPr defaultColWidth="2.625" defaultRowHeight="18.95" customHeight="1" x14ac:dyDescent="0.4"/>
  <cols>
    <col min="1" max="1" width="2.625" style="65"/>
    <col min="2" max="2" width="3.25" style="65" bestFit="1" customWidth="1"/>
    <col min="3" max="7" width="2.625" style="65"/>
    <col min="8" max="9" width="2.625" style="65" customWidth="1"/>
    <col min="10" max="37" width="2.625" style="65"/>
    <col min="38" max="38" width="1.875" style="65" customWidth="1"/>
    <col min="39" max="16384" width="2.625" style="65"/>
  </cols>
  <sheetData>
    <row r="1" spans="1:40" ht="15" customHeight="1" x14ac:dyDescent="0.4">
      <c r="AG1" s="247"/>
      <c r="AH1" s="247"/>
      <c r="AI1" s="247"/>
      <c r="AJ1" s="247"/>
      <c r="AK1" s="364" t="str">
        <f>'指定請求書（控用）'!AK1</f>
        <v>ver.2024.104</v>
      </c>
    </row>
    <row r="2" spans="1:40" ht="24" customHeight="1" x14ac:dyDescent="0.4">
      <c r="A2" s="66"/>
      <c r="B2" s="67"/>
      <c r="C2" s="67"/>
      <c r="D2" s="67"/>
      <c r="E2" s="67"/>
      <c r="F2" s="67"/>
      <c r="G2" s="67"/>
      <c r="H2" s="67"/>
      <c r="K2" s="67"/>
      <c r="L2" s="66"/>
      <c r="M2" s="66"/>
      <c r="N2" s="66"/>
      <c r="P2" s="845" t="s">
        <v>141</v>
      </c>
      <c r="Q2" s="845"/>
      <c r="R2" s="845"/>
      <c r="S2" s="845"/>
      <c r="T2" s="845"/>
      <c r="U2" s="845"/>
      <c r="V2" s="845"/>
      <c r="W2" s="845"/>
      <c r="X2" s="845"/>
    </row>
    <row r="3" spans="1:40" ht="18.95" customHeight="1" x14ac:dyDescent="0.4">
      <c r="B3" s="310"/>
      <c r="C3" s="311"/>
      <c r="D3" s="311"/>
      <c r="E3" s="311"/>
      <c r="F3" s="311"/>
      <c r="G3" s="311"/>
      <c r="H3" s="311"/>
      <c r="I3" s="311"/>
      <c r="J3" s="312"/>
      <c r="K3" s="311"/>
      <c r="L3" s="925" t="s">
        <v>1</v>
      </c>
      <c r="M3" s="925"/>
      <c r="R3" s="849" t="s">
        <v>42</v>
      </c>
      <c r="S3" s="849"/>
      <c r="T3" s="849"/>
      <c r="U3" s="849"/>
      <c r="V3" s="849"/>
      <c r="W3" s="924" t="str">
        <f>IF('指定請求書 別紙（控用）'!W3="","",'指定請求書 別紙（控用）'!W3)</f>
        <v xml:space="preserve"> </v>
      </c>
      <c r="X3" s="924"/>
      <c r="Y3" s="924"/>
      <c r="Z3" s="924"/>
      <c r="AA3" s="924"/>
      <c r="AB3" s="924"/>
      <c r="AC3" s="924"/>
      <c r="AD3" s="924"/>
      <c r="AE3" s="924"/>
      <c r="AF3" s="924"/>
      <c r="AG3" s="924"/>
      <c r="AH3" s="924"/>
      <c r="AI3" s="924"/>
      <c r="AJ3" s="924"/>
      <c r="AK3" s="924"/>
      <c r="AL3" s="68"/>
      <c r="AM3" s="68"/>
      <c r="AN3" s="68"/>
    </row>
    <row r="4" spans="1:40" ht="7.5" customHeight="1" x14ac:dyDescent="0.4">
      <c r="AM4" s="69"/>
      <c r="AN4" s="69"/>
    </row>
    <row r="5" spans="1:40" ht="18.95" customHeight="1" x14ac:dyDescent="0.4">
      <c r="B5" s="830" t="s">
        <v>2</v>
      </c>
      <c r="C5" s="831"/>
      <c r="D5" s="831"/>
      <c r="E5" s="832"/>
      <c r="F5" s="833" t="str">
        <f>IF('指定請求書（控用）'!F5="","",'指定請求書（控用）'!F5)</f>
        <v/>
      </c>
      <c r="G5" s="834"/>
      <c r="H5" s="834"/>
      <c r="I5" s="834"/>
      <c r="J5" s="834"/>
      <c r="K5" s="834"/>
      <c r="L5" s="834"/>
      <c r="M5" s="834"/>
      <c r="N5" s="834"/>
      <c r="O5" s="834"/>
      <c r="P5" s="834"/>
      <c r="Q5" s="834"/>
      <c r="R5" s="835"/>
      <c r="AD5" s="839" t="s">
        <v>77</v>
      </c>
      <c r="AE5" s="840"/>
      <c r="AF5" s="840"/>
      <c r="AG5" s="841"/>
      <c r="AH5" s="372" t="str">
        <f>IF('指定請求書（控用）'!AH5="","",'指定請求書（控用）'!AH5)</f>
        <v>A</v>
      </c>
      <c r="AI5" s="373">
        <f>IF('指定請求書（控用）'!AI5="","",'指定請求書（控用）'!AI5)</f>
        <v>0</v>
      </c>
      <c r="AJ5" s="373">
        <f>IF('指定請求書（控用）'!AJ5="","",'指定請求書（控用）'!AJ5)</f>
        <v>0</v>
      </c>
      <c r="AK5" s="374">
        <f>IF('指定請求書（控用）'!AK5="","",'指定請求書（控用）'!AK5)</f>
        <v>0</v>
      </c>
      <c r="AL5" s="66"/>
    </row>
    <row r="6" spans="1:40" ht="18.95" customHeight="1" thickBot="1" x14ac:dyDescent="0.45">
      <c r="B6" s="926" t="s">
        <v>185</v>
      </c>
      <c r="C6" s="927"/>
      <c r="D6" s="927"/>
      <c r="E6" s="928"/>
      <c r="F6" s="899" t="str">
        <f>IF('指定請求書（控用）'!F7="","",'指定請求書（控用）'!F7)</f>
        <v>［新規制基準］○○○○新築工事　第〇工区　第×期追加工事</v>
      </c>
      <c r="G6" s="900"/>
      <c r="H6" s="900"/>
      <c r="I6" s="900"/>
      <c r="J6" s="900"/>
      <c r="K6" s="900"/>
      <c r="L6" s="900"/>
      <c r="M6" s="900"/>
      <c r="N6" s="900"/>
      <c r="O6" s="900"/>
      <c r="P6" s="900"/>
      <c r="Q6" s="900"/>
      <c r="R6" s="901"/>
      <c r="T6" s="920" t="s">
        <v>76</v>
      </c>
      <c r="U6" s="920"/>
      <c r="V6" s="920"/>
      <c r="W6" s="922" t="str">
        <f>IF('指定請求書（控用）'!W9="","",'指定請求書（控用）'!W9)</f>
        <v>株式会社　〇〇建設工業</v>
      </c>
      <c r="X6" s="922"/>
      <c r="Y6" s="922"/>
      <c r="Z6" s="922"/>
      <c r="AA6" s="922"/>
      <c r="AB6" s="922"/>
      <c r="AC6" s="922"/>
      <c r="AD6" s="922"/>
      <c r="AE6" s="922"/>
      <c r="AF6" s="922"/>
      <c r="AG6" s="922"/>
      <c r="AH6" s="922"/>
      <c r="AI6" s="922"/>
      <c r="AJ6" s="922"/>
      <c r="AK6" s="922"/>
      <c r="AL6" s="70"/>
    </row>
    <row r="7" spans="1:40" ht="9.75" customHeight="1" thickBot="1" x14ac:dyDescent="0.45">
      <c r="B7" s="929"/>
      <c r="C7" s="930"/>
      <c r="D7" s="930"/>
      <c r="E7" s="931"/>
      <c r="F7" s="902"/>
      <c r="G7" s="903"/>
      <c r="H7" s="903"/>
      <c r="I7" s="903"/>
      <c r="J7" s="903"/>
      <c r="K7" s="903"/>
      <c r="L7" s="903"/>
      <c r="M7" s="903"/>
      <c r="N7" s="903"/>
      <c r="O7" s="903"/>
      <c r="P7" s="903"/>
      <c r="Q7" s="903"/>
      <c r="R7" s="904"/>
      <c r="T7" s="921"/>
      <c r="U7" s="921"/>
      <c r="V7" s="921"/>
      <c r="W7" s="923"/>
      <c r="X7" s="923"/>
      <c r="Y7" s="923"/>
      <c r="Z7" s="923"/>
      <c r="AA7" s="923"/>
      <c r="AB7" s="923"/>
      <c r="AC7" s="923"/>
      <c r="AD7" s="923"/>
      <c r="AE7" s="923"/>
      <c r="AF7" s="923"/>
      <c r="AG7" s="923"/>
      <c r="AH7" s="923"/>
      <c r="AI7" s="923"/>
      <c r="AJ7" s="923"/>
      <c r="AK7" s="923"/>
      <c r="AL7" s="70"/>
    </row>
    <row r="8" spans="1:40" ht="9.75" customHeight="1" thickBot="1" x14ac:dyDescent="0.45">
      <c r="B8" s="929"/>
      <c r="C8" s="930"/>
      <c r="D8" s="930"/>
      <c r="E8" s="931"/>
      <c r="F8" s="902"/>
      <c r="G8" s="903"/>
      <c r="H8" s="903"/>
      <c r="I8" s="903"/>
      <c r="J8" s="903"/>
      <c r="K8" s="903"/>
      <c r="L8" s="903"/>
      <c r="M8" s="903"/>
      <c r="N8" s="903"/>
      <c r="O8" s="903"/>
      <c r="P8" s="903"/>
      <c r="Q8" s="903"/>
      <c r="R8" s="904"/>
      <c r="T8" s="71"/>
      <c r="U8" s="71"/>
      <c r="V8" s="71"/>
      <c r="W8" s="71"/>
      <c r="X8" s="71"/>
      <c r="Y8" s="71"/>
      <c r="Z8" s="72"/>
      <c r="AA8" s="72"/>
      <c r="AB8" s="72"/>
      <c r="AC8" s="72"/>
      <c r="AD8" s="72"/>
      <c r="AE8" s="72"/>
      <c r="AF8" s="72"/>
      <c r="AG8" s="72"/>
      <c r="AH8" s="72"/>
      <c r="AI8" s="72"/>
      <c r="AJ8" s="72"/>
      <c r="AK8" s="72"/>
      <c r="AL8" s="70"/>
    </row>
    <row r="9" spans="1:40" ht="18.95" customHeight="1" thickTop="1" x14ac:dyDescent="0.4">
      <c r="B9" s="932"/>
      <c r="C9" s="933"/>
      <c r="D9" s="933"/>
      <c r="E9" s="934"/>
      <c r="F9" s="905"/>
      <c r="G9" s="906"/>
      <c r="H9" s="906"/>
      <c r="I9" s="906"/>
      <c r="J9" s="906"/>
      <c r="K9" s="906"/>
      <c r="L9" s="906"/>
      <c r="M9" s="906"/>
      <c r="N9" s="906"/>
      <c r="O9" s="906"/>
      <c r="P9" s="906"/>
      <c r="Q9" s="906"/>
      <c r="R9" s="907"/>
      <c r="T9" s="908" t="s">
        <v>62</v>
      </c>
      <c r="U9" s="909"/>
      <c r="V9" s="909"/>
      <c r="W9" s="909"/>
      <c r="X9" s="909"/>
      <c r="Y9" s="910"/>
      <c r="Z9" s="914">
        <f>+J40</f>
        <v>2709148</v>
      </c>
      <c r="AA9" s="915"/>
      <c r="AB9" s="915"/>
      <c r="AC9" s="915"/>
      <c r="AD9" s="915"/>
      <c r="AE9" s="915"/>
      <c r="AF9" s="915"/>
      <c r="AG9" s="915"/>
      <c r="AH9" s="915"/>
      <c r="AI9" s="915"/>
      <c r="AJ9" s="915"/>
      <c r="AK9" s="916"/>
      <c r="AL9" s="66"/>
    </row>
    <row r="10" spans="1:40" ht="18.95" customHeight="1" thickBot="1" x14ac:dyDescent="0.45">
      <c r="B10" s="825" t="s">
        <v>12</v>
      </c>
      <c r="C10" s="826"/>
      <c r="D10" s="826"/>
      <c r="E10" s="827"/>
      <c r="F10" s="319"/>
      <c r="G10" s="319"/>
      <c r="H10" s="319"/>
      <c r="I10" s="319"/>
      <c r="J10" s="319"/>
      <c r="K10" s="320"/>
      <c r="L10" s="325"/>
      <c r="M10" s="319"/>
      <c r="N10" s="319"/>
      <c r="O10" s="319"/>
      <c r="P10" s="319"/>
      <c r="Q10" s="319"/>
      <c r="R10" s="319"/>
      <c r="T10" s="911"/>
      <c r="U10" s="912"/>
      <c r="V10" s="912"/>
      <c r="W10" s="912"/>
      <c r="X10" s="912"/>
      <c r="Y10" s="913"/>
      <c r="Z10" s="917"/>
      <c r="AA10" s="918"/>
      <c r="AB10" s="918"/>
      <c r="AC10" s="918"/>
      <c r="AD10" s="918"/>
      <c r="AE10" s="918"/>
      <c r="AF10" s="918"/>
      <c r="AG10" s="918"/>
      <c r="AH10" s="918"/>
      <c r="AI10" s="918"/>
      <c r="AJ10" s="918"/>
      <c r="AK10" s="919"/>
    </row>
    <row r="11" spans="1:40" ht="18.75" customHeight="1" thickTop="1" x14ac:dyDescent="0.35">
      <c r="B11" s="938" t="str">
        <f>IF('指定請求書（控用）'!B12="","",'指定請求書（控用）'!B12)</f>
        <v>D</v>
      </c>
      <c r="C11" s="939" t="str">
        <f>IF('指定請求書（控用）'!C11="","",'指定請求書（控用）'!C11)</f>
        <v/>
      </c>
      <c r="D11" s="259">
        <f>IF('指定請求書（控用）'!D12="","",'指定請求書（控用）'!D12)</f>
        <v>2</v>
      </c>
      <c r="E11" s="259">
        <f>IF('指定請求書（控用）'!E12="","",'指定請求書（控用）'!E12)</f>
        <v>3</v>
      </c>
      <c r="F11" s="371" t="str">
        <f>IF('指定請求書（控用）'!F12="","",'指定請求書（控用）'!F12)</f>
        <v>-</v>
      </c>
      <c r="G11" s="259" t="str">
        <f>IF('指定請求書（控用）'!G12="","",'指定請求書（控用）'!G12)</f>
        <v>H</v>
      </c>
      <c r="H11" s="259">
        <f>IF('指定請求書（控用）'!H12="","",'指定請求書（控用）'!H12)</f>
        <v>1</v>
      </c>
      <c r="I11" s="259">
        <f>IF('指定請求書（控用）'!I12="","",'指定請求書（控用）'!I12)</f>
        <v>2</v>
      </c>
      <c r="J11" s="259">
        <f>IF('指定請求書（控用）'!J12="","",'指定請求書（控用）'!J12)</f>
        <v>3</v>
      </c>
      <c r="K11" s="260">
        <f>IF('指定請求書（控用）'!K12="","",'指定請求書（控用）'!K12)</f>
        <v>4</v>
      </c>
      <c r="L11" s="1449" t="str">
        <f>IF('指定請求書（控用）'!L12="","",'指定請求書（控用）'!L12)</f>
        <v/>
      </c>
      <c r="M11" s="1448" t="str">
        <f>IF('指定請求書（控用）'!M12="","",'指定請求書（控用）'!M12)</f>
        <v/>
      </c>
      <c r="N11" s="1448" t="str">
        <f>IF('指定請求書（控用）'!N12="","",'指定請求書（控用）'!N12)</f>
        <v/>
      </c>
      <c r="O11" s="1448" t="str">
        <f>IF('指定請求書（控用）'!O12="","",'指定請求書（控用）'!O12)</f>
        <v/>
      </c>
      <c r="P11" s="1448" t="str">
        <f>IF('指定請求書（控用）'!P12="","",'指定請求書（控用）'!P12)</f>
        <v/>
      </c>
      <c r="Q11" s="1448" t="str">
        <f>IF('指定請求書（控用）'!Q12="","",'指定請求書（控用）'!Q12)</f>
        <v/>
      </c>
      <c r="R11" s="1448" t="str">
        <f>IF('指定請求書（控用）'!R12="","",'指定請求書（控用）'!R12)</f>
        <v/>
      </c>
      <c r="V11" s="66"/>
      <c r="W11" s="73"/>
      <c r="Y11" s="760" t="s">
        <v>66</v>
      </c>
      <c r="Z11" s="760"/>
      <c r="AA11" s="760"/>
      <c r="AB11" s="760"/>
      <c r="AC11" s="760"/>
      <c r="AD11" s="760"/>
      <c r="AE11" s="761" t="s">
        <v>61</v>
      </c>
      <c r="AF11" s="761"/>
      <c r="AG11" s="761"/>
      <c r="AH11" s="761"/>
      <c r="AI11" s="762">
        <f>IF('指定請求書（控用）'!P18="","",'指定請求書（控用）'!P18)</f>
        <v>2</v>
      </c>
      <c r="AJ11" s="762"/>
      <c r="AK11" s="339" t="s">
        <v>50</v>
      </c>
    </row>
    <row r="12" spans="1:40" ht="7.5" customHeight="1" x14ac:dyDescent="0.4"/>
    <row r="13" spans="1:40" ht="18.95" customHeight="1" x14ac:dyDescent="0.4">
      <c r="B13" s="309" t="s">
        <v>15</v>
      </c>
      <c r="C13" s="759" t="s">
        <v>16</v>
      </c>
      <c r="D13" s="767"/>
      <c r="E13" s="767"/>
      <c r="F13" s="940" t="s">
        <v>41</v>
      </c>
      <c r="G13" s="941"/>
      <c r="H13" s="941"/>
      <c r="I13" s="941"/>
      <c r="J13" s="941"/>
      <c r="K13" s="941"/>
      <c r="L13" s="941"/>
      <c r="M13" s="941"/>
      <c r="N13" s="941"/>
      <c r="O13" s="941"/>
      <c r="P13" s="941"/>
      <c r="Q13" s="941"/>
      <c r="R13" s="759" t="s">
        <v>17</v>
      </c>
      <c r="S13" s="759"/>
      <c r="T13" s="759"/>
      <c r="U13" s="759" t="s">
        <v>18</v>
      </c>
      <c r="V13" s="770"/>
      <c r="W13" s="771" t="s">
        <v>204</v>
      </c>
      <c r="X13" s="771"/>
      <c r="Y13" s="771"/>
      <c r="Z13" s="771"/>
      <c r="AA13" s="771"/>
      <c r="AB13" s="759" t="s">
        <v>206</v>
      </c>
      <c r="AC13" s="770"/>
      <c r="AD13" s="770"/>
      <c r="AE13" s="770"/>
      <c r="AF13" s="770"/>
      <c r="AG13" s="770"/>
      <c r="AH13" s="759" t="s">
        <v>21</v>
      </c>
      <c r="AI13" s="759"/>
      <c r="AJ13" s="770"/>
      <c r="AK13" s="767"/>
    </row>
    <row r="14" spans="1:40" ht="24" customHeight="1" x14ac:dyDescent="0.4">
      <c r="B14" s="309">
        <v>1</v>
      </c>
      <c r="C14" s="743">
        <f>IF('指定請求書 別紙（控用）'!C14="","",'指定請求書 別紙（控用）'!C14)</f>
        <v>45200</v>
      </c>
      <c r="D14" s="744"/>
      <c r="E14" s="744"/>
      <c r="F14" s="935" t="str">
        <f>IF('指定請求書 別紙（控用）'!F14="","",'指定請求書 別紙（控用）'!F14)</f>
        <v>〇〇工事　別紙明細書の通り</v>
      </c>
      <c r="G14" s="935" t="str">
        <f>IF('指定請求書（控用）'!G14="","",'指定請求書（控用）'!G14)</f>
        <v/>
      </c>
      <c r="H14" s="935" t="str">
        <f>IF('指定請求書（控用）'!H15="","",'指定請求書（控用）'!H15)</f>
        <v/>
      </c>
      <c r="I14" s="935" t="str">
        <f>IF('指定請求書（控用）'!I14="","",'指定請求書（控用）'!I14)</f>
        <v/>
      </c>
      <c r="J14" s="935" t="str">
        <f>IF('指定請求書（控用）'!J15="","",'指定請求書（控用）'!J15)</f>
        <v/>
      </c>
      <c r="K14" s="935" t="str">
        <f>IF('指定請求書（控用）'!K14="","",'指定請求書（控用）'!K14)</f>
        <v/>
      </c>
      <c r="L14" s="935" t="str">
        <f>IF('指定請求書（控用）'!L15="","",'指定請求書（控用）'!L15)</f>
        <v/>
      </c>
      <c r="M14" s="935" t="str">
        <f>IF('指定請求書（控用）'!M14="","",'指定請求書（控用）'!M14)</f>
        <v/>
      </c>
      <c r="N14" s="935" t="str">
        <f>IF('指定請求書（控用）'!N15="","",'指定請求書（控用）'!N15)</f>
        <v/>
      </c>
      <c r="O14" s="935" t="str">
        <f>IF('指定請求書（控用）'!O14="","",'指定請求書（控用）'!O14)</f>
        <v/>
      </c>
      <c r="P14" s="935" t="str">
        <f>IF('指定請求書（控用）'!P15="","",'指定請求書（控用）'!P15)</f>
        <v/>
      </c>
      <c r="Q14" s="935" t="str">
        <f>IF('指定請求書（控用）'!Q14="","",'指定請求書（控用）'!Q14)</f>
        <v/>
      </c>
      <c r="R14" s="852">
        <f>IF('指定請求書 別紙（控用）'!R14="","",'指定請求書 別紙（控用）'!R14)</f>
        <v>1</v>
      </c>
      <c r="S14" s="853"/>
      <c r="T14" s="853"/>
      <c r="U14" s="936" t="str">
        <f>IF('指定請求書 別紙（控用）'!U14="","",'指定請求書 別紙（控用）'!U14)</f>
        <v>式</v>
      </c>
      <c r="V14" s="936"/>
      <c r="W14" s="854">
        <f>IF('指定請求書 別紙（控用）'!W14="","",'指定請求書 別紙（控用）'!W14)</f>
        <v>500000</v>
      </c>
      <c r="X14" s="854"/>
      <c r="Y14" s="854"/>
      <c r="Z14" s="854"/>
      <c r="AA14" s="854"/>
      <c r="AB14" s="751">
        <f>IF('指定請求書 別紙（控用）'!AB14="","",'指定請求書 別紙（控用）'!AB14)</f>
        <v>500000</v>
      </c>
      <c r="AC14" s="751"/>
      <c r="AD14" s="751"/>
      <c r="AE14" s="751"/>
      <c r="AF14" s="751"/>
      <c r="AG14" s="751"/>
      <c r="AH14" s="752">
        <f>IF('指定請求書 別紙（控用）'!AH14="","",'指定請求書 別紙（控用）'!AH14)</f>
        <v>0.1</v>
      </c>
      <c r="AI14" s="752"/>
      <c r="AJ14" s="937"/>
      <c r="AK14" s="937"/>
    </row>
    <row r="15" spans="1:40" ht="24" customHeight="1" x14ac:dyDescent="0.4">
      <c r="B15" s="309">
        <v>2</v>
      </c>
      <c r="C15" s="743">
        <f>IF('指定請求書 別紙（控用）'!C15="","",'指定請求書 別紙（控用）'!C15)</f>
        <v>45208</v>
      </c>
      <c r="D15" s="744"/>
      <c r="E15" s="744"/>
      <c r="F15" s="942" t="str">
        <f>IF('指定請求書 別紙（控用）'!F15="","",'指定請求書 別紙（控用）'!F15)</f>
        <v>××工事　別紙明細書の通り</v>
      </c>
      <c r="G15" s="942" t="str">
        <f>IF('指定請求書（控用）'!G15="","",'指定請求書（控用）'!G15)</f>
        <v/>
      </c>
      <c r="H15" s="942">
        <f>IF('指定請求書（控用）'!H16="","",'指定請求書（控用）'!H16)</f>
        <v>1435000</v>
      </c>
      <c r="I15" s="942" t="str">
        <f>IF('指定請求書（控用）'!I15="","",'指定請求書（控用）'!I15)</f>
        <v/>
      </c>
      <c r="J15" s="942" t="str">
        <f>IF('指定請求書（控用）'!J16="","",'指定請求書（控用）'!J16)</f>
        <v/>
      </c>
      <c r="K15" s="942" t="str">
        <f>IF('指定請求書（控用）'!K15="","",'指定請求書（控用）'!K15)</f>
        <v/>
      </c>
      <c r="L15" s="942" t="str">
        <f>IF('指定請求書（控用）'!L16="","",'指定請求書（控用）'!L16)</f>
        <v/>
      </c>
      <c r="M15" s="942" t="str">
        <f>IF('指定請求書（控用）'!M15="","",'指定請求書（控用）'!M15)</f>
        <v/>
      </c>
      <c r="N15" s="942" t="str">
        <f>IF('指定請求書（控用）'!N16="","",'指定請求書（控用）'!N16)</f>
        <v/>
      </c>
      <c r="O15" s="942" t="str">
        <f>IF('指定請求書（控用）'!O15="","",'指定請求書（控用）'!O15)</f>
        <v/>
      </c>
      <c r="P15" s="942" t="str">
        <f>IF('指定請求書（控用）'!P16="","",'指定請求書（控用）'!P16)</f>
        <v/>
      </c>
      <c r="Q15" s="942" t="str">
        <f>IF('指定請求書（控用）'!Q15="","",'指定請求書（控用）'!Q15)</f>
        <v/>
      </c>
      <c r="R15" s="852">
        <f>IF('指定請求書 別紙（控用）'!R15="","",'指定請求書 別紙（控用）'!R15)</f>
        <v>1</v>
      </c>
      <c r="S15" s="853"/>
      <c r="T15" s="853"/>
      <c r="U15" s="936" t="str">
        <f>IF('指定請求書 別紙（控用）'!U15="","",'指定請求書 別紙（控用）'!U15)</f>
        <v>式</v>
      </c>
      <c r="V15" s="936"/>
      <c r="W15" s="854">
        <f>IF('指定請求書 別紙（控用）'!W15="","",'指定請求書 別紙（控用）'!W15)</f>
        <v>800000</v>
      </c>
      <c r="X15" s="854"/>
      <c r="Y15" s="854"/>
      <c r="Z15" s="854"/>
      <c r="AA15" s="854"/>
      <c r="AB15" s="751">
        <f>IF('指定請求書 別紙（控用）'!AB15="","",'指定請求書 別紙（控用）'!AB15)</f>
        <v>800000</v>
      </c>
      <c r="AC15" s="751"/>
      <c r="AD15" s="751"/>
      <c r="AE15" s="751"/>
      <c r="AF15" s="751"/>
      <c r="AG15" s="751"/>
      <c r="AH15" s="752">
        <f>IF('指定請求書 別紙（控用）'!AH15="","",'指定請求書 別紙（控用）'!AH15)</f>
        <v>0.1</v>
      </c>
      <c r="AI15" s="752"/>
      <c r="AJ15" s="937"/>
      <c r="AK15" s="937"/>
    </row>
    <row r="16" spans="1:40" ht="24" customHeight="1" x14ac:dyDescent="0.4">
      <c r="B16" s="309">
        <v>3</v>
      </c>
      <c r="C16" s="743">
        <f>IF('指定請求書 別紙（控用）'!C16="","",'指定請求書 別紙（控用）'!C16)</f>
        <v>45209</v>
      </c>
      <c r="D16" s="744"/>
      <c r="E16" s="744"/>
      <c r="F16" s="942" t="str">
        <f>IF('指定請求書 別紙（控用）'!F16="","",'指定請求書 別紙（控用）'!F16)</f>
        <v>立替印紙代</v>
      </c>
      <c r="G16" s="942" t="str">
        <f>IF('指定請求書（控用）'!G16="","",'指定請求書（控用）'!G16)</f>
        <v/>
      </c>
      <c r="H16" s="942" t="str">
        <f>IF('指定請求書（控用）'!H17="","",'指定請求書（控用）'!H17)</f>
        <v/>
      </c>
      <c r="I16" s="942" t="str">
        <f>IF('指定請求書（控用）'!I16="","",'指定請求書（控用）'!I16)</f>
        <v/>
      </c>
      <c r="J16" s="942" t="str">
        <f>IF('指定請求書（控用）'!J17="","",'指定請求書（控用）'!J17)</f>
        <v/>
      </c>
      <c r="K16" s="942" t="str">
        <f>IF('指定請求書（控用）'!K16="","",'指定請求書（控用）'!K16)</f>
        <v/>
      </c>
      <c r="L16" s="942" t="str">
        <f>IF('指定請求書（控用）'!L17="","",'指定請求書（控用）'!L17)</f>
        <v/>
      </c>
      <c r="M16" s="942" t="str">
        <f>IF('指定請求書（控用）'!M16="","",'指定請求書（控用）'!M16)</f>
        <v/>
      </c>
      <c r="N16" s="942" t="str">
        <f>IF('指定請求書（控用）'!N17="","",'指定請求書（控用）'!N17)</f>
        <v/>
      </c>
      <c r="O16" s="942" t="str">
        <f>IF('指定請求書（控用）'!O16="","",'指定請求書（控用）'!O16)</f>
        <v/>
      </c>
      <c r="P16" s="942" t="str">
        <f>IF('指定請求書（控用）'!P17="","",'指定請求書（控用）'!P17)</f>
        <v/>
      </c>
      <c r="Q16" s="942" t="str">
        <f>IF('指定請求書（控用）'!Q16="","",'指定請求書（控用）'!Q16)</f>
        <v/>
      </c>
      <c r="R16" s="852">
        <f>IF('指定請求書 別紙（控用）'!R16="","",'指定請求書 別紙（控用）'!R16)</f>
        <v>1</v>
      </c>
      <c r="S16" s="853"/>
      <c r="T16" s="853"/>
      <c r="U16" s="936" t="str">
        <f>IF('指定請求書 別紙（控用）'!U16="","",'指定請求書 別紙（控用）'!U16)</f>
        <v>枚</v>
      </c>
      <c r="V16" s="936"/>
      <c r="W16" s="854">
        <f>IF('指定請求書 別紙（控用）'!W16="","",'指定請求書 別紙（控用）'!W16)</f>
        <v>5000</v>
      </c>
      <c r="X16" s="854"/>
      <c r="Y16" s="854"/>
      <c r="Z16" s="854"/>
      <c r="AA16" s="854"/>
      <c r="AB16" s="751">
        <f>IF('指定請求書 別紙（控用）'!AB16="","",'指定請求書 別紙（控用）'!AB16)</f>
        <v>5000</v>
      </c>
      <c r="AC16" s="751"/>
      <c r="AD16" s="751"/>
      <c r="AE16" s="751"/>
      <c r="AF16" s="751"/>
      <c r="AG16" s="751"/>
      <c r="AH16" s="752" t="str">
        <f>IF('指定請求書 別紙（控用）'!AH16="","",'指定請求書 別紙（控用）'!AH16)</f>
        <v>非・不課税</v>
      </c>
      <c r="AI16" s="752"/>
      <c r="AJ16" s="937"/>
      <c r="AK16" s="937"/>
    </row>
    <row r="17" spans="2:37" ht="24" customHeight="1" x14ac:dyDescent="0.4">
      <c r="B17" s="309">
        <v>4</v>
      </c>
      <c r="C17" s="743">
        <f>IF('指定請求書 別紙（控用）'!C17="","",'指定請求書 別紙（控用）'!C17)</f>
        <v>45215</v>
      </c>
      <c r="D17" s="744"/>
      <c r="E17" s="744"/>
      <c r="F17" s="942" t="str">
        <f>IF('指定請求書 別紙（控用）'!F17="","",'指定請求書 別紙（控用）'!F17)</f>
        <v>軽油代</v>
      </c>
      <c r="G17" s="942" t="str">
        <f>IF('指定請求書（控用）'!G17="","",'指定請求書（控用）'!G17)</f>
        <v/>
      </c>
      <c r="H17" s="942" t="str">
        <f>IF('指定請求書（控用）'!H18="","",'指定請求書（控用）'!H18)</f>
        <v/>
      </c>
      <c r="I17" s="942" t="str">
        <f>IF('指定請求書（控用）'!I17="","",'指定請求書（控用）'!I17)</f>
        <v/>
      </c>
      <c r="J17" s="942" t="str">
        <f>IF('指定請求書（控用）'!J18="","",'指定請求書（控用）'!J18)</f>
        <v/>
      </c>
      <c r="K17" s="942" t="str">
        <f>IF('指定請求書（控用）'!K17="","",'指定請求書（控用）'!K17)</f>
        <v/>
      </c>
      <c r="L17" s="942" t="str">
        <f>IF('指定請求書（控用）'!L18="","",'指定請求書（控用）'!L18)</f>
        <v>本請求書含め</v>
      </c>
      <c r="M17" s="942" t="str">
        <f>IF('指定請求書（控用）'!M17="","",'指定請求書（控用）'!M17)</f>
        <v/>
      </c>
      <c r="N17" s="942" t="str">
        <f>IF('指定請求書（控用）'!N18="","",'指定請求書（控用）'!N18)</f>
        <v/>
      </c>
      <c r="O17" s="942" t="str">
        <f>IF('指定請求書（控用）'!O17="","",'指定請求書（控用）'!O17)</f>
        <v/>
      </c>
      <c r="P17" s="942">
        <f>IF('指定請求書（控用）'!P18="","",'指定請求書（控用）'!P18)</f>
        <v>2</v>
      </c>
      <c r="Q17" s="942" t="str">
        <f>IF('指定請求書（控用）'!Q17="","",'指定請求書（控用）'!Q17)</f>
        <v/>
      </c>
      <c r="R17" s="852">
        <f>IF('指定請求書 別紙（控用）'!R17="","",'指定請求書 別紙（控用）'!R17)</f>
        <v>50</v>
      </c>
      <c r="S17" s="853"/>
      <c r="T17" s="853"/>
      <c r="U17" s="936" t="str">
        <f>IF('指定請求書 別紙（控用）'!U17="","",'指定請求書 別紙（控用）'!U17)</f>
        <v>L</v>
      </c>
      <c r="V17" s="936"/>
      <c r="W17" s="854">
        <f>IF('指定請求書 別紙（控用）'!W17="","",'指定請求書 別紙（控用）'!W17)</f>
        <v>107.9</v>
      </c>
      <c r="X17" s="854"/>
      <c r="Y17" s="854"/>
      <c r="Z17" s="854"/>
      <c r="AA17" s="854"/>
      <c r="AB17" s="751">
        <f>IF('指定請求書 別紙（控用）'!AB17="","",'指定請求書 別紙（控用）'!AB17)</f>
        <v>5395</v>
      </c>
      <c r="AC17" s="751"/>
      <c r="AD17" s="751"/>
      <c r="AE17" s="751"/>
      <c r="AF17" s="751"/>
      <c r="AG17" s="751"/>
      <c r="AH17" s="752">
        <f>IF('指定請求書 別紙（控用）'!AH17="","",'指定請求書 別紙（控用）'!AH17)</f>
        <v>0.1</v>
      </c>
      <c r="AI17" s="752"/>
      <c r="AJ17" s="937"/>
      <c r="AK17" s="937"/>
    </row>
    <row r="18" spans="2:37" ht="24" customHeight="1" x14ac:dyDescent="0.4">
      <c r="B18" s="309">
        <v>5</v>
      </c>
      <c r="C18" s="743">
        <f>IF('指定請求書 別紙（控用）'!C18="","",'指定請求書 別紙（控用）'!C18)</f>
        <v>45224</v>
      </c>
      <c r="D18" s="744"/>
      <c r="E18" s="744"/>
      <c r="F18" s="942" t="str">
        <f>IF('指定請求書 別紙（控用）'!F18="","",'指定請求書 別紙（控用）'!F18)</f>
        <v>軽油税</v>
      </c>
      <c r="G18" s="942" t="str">
        <f>IF('指定請求書（控用）'!G18="","",'指定請求書（控用）'!G18)</f>
        <v/>
      </c>
      <c r="H18" s="942" t="str">
        <f>IF('指定請求書（控用）'!H19="","",'指定請求書（控用）'!H19)</f>
        <v/>
      </c>
      <c r="I18" s="942" t="str">
        <f>IF('指定請求書（控用）'!I18="","",'指定請求書（控用）'!I18)</f>
        <v/>
      </c>
      <c r="J18" s="942" t="str">
        <f>IF('指定請求書（控用）'!J19="","",'指定請求書（控用）'!J19)</f>
        <v/>
      </c>
      <c r="K18" s="942" t="str">
        <f>IF('指定請求書（控用）'!K18="","",'指定請求書（控用）'!K18)</f>
        <v/>
      </c>
      <c r="L18" s="942" t="str">
        <f>IF('指定請求書（控用）'!L19="","",'指定請求書（控用）'!L19)</f>
        <v/>
      </c>
      <c r="M18" s="942" t="str">
        <f>IF('指定請求書（控用）'!M18="","",'指定請求書（控用）'!M18)</f>
        <v/>
      </c>
      <c r="N18" s="942" t="str">
        <f>IF('指定請求書（控用）'!N19="","",'指定請求書（控用）'!N19)</f>
        <v/>
      </c>
      <c r="O18" s="942" t="str">
        <f>IF('指定請求書（控用）'!O18="","",'指定請求書（控用）'!O18)</f>
        <v/>
      </c>
      <c r="P18" s="942" t="str">
        <f>IF('指定請求書（控用）'!P19="","",'指定請求書（控用）'!P19)</f>
        <v/>
      </c>
      <c r="Q18" s="942" t="str">
        <f>IF('指定請求書（控用）'!Q18="","",'指定請求書（控用）'!Q18)</f>
        <v/>
      </c>
      <c r="R18" s="852">
        <f>IF('指定請求書 別紙（控用）'!R18="","",'指定請求書 別紙（控用）'!R18)</f>
        <v>257.10000000000002</v>
      </c>
      <c r="S18" s="853"/>
      <c r="T18" s="853"/>
      <c r="U18" s="936" t="str">
        <f>IF('指定請求書 別紙（控用）'!U18="","",'指定請求書 別紙（控用）'!U18)</f>
        <v>L</v>
      </c>
      <c r="V18" s="936"/>
      <c r="W18" s="854">
        <f>IF('指定請求書 別紙（控用）'!W18="","",'指定請求書 別紙（控用）'!W18)</f>
        <v>32.1</v>
      </c>
      <c r="X18" s="854"/>
      <c r="Y18" s="854"/>
      <c r="Z18" s="854"/>
      <c r="AA18" s="854"/>
      <c r="AB18" s="751">
        <f>IF('指定請求書 別紙（控用）'!AB18="","",'指定請求書 別紙（控用）'!AB18)</f>
        <v>8253</v>
      </c>
      <c r="AC18" s="751"/>
      <c r="AD18" s="751"/>
      <c r="AE18" s="751"/>
      <c r="AF18" s="751"/>
      <c r="AG18" s="751"/>
      <c r="AH18" s="752" t="str">
        <f>IF('指定請求書 別紙（控用）'!AH18="","",'指定請求書 別紙（控用）'!AH18)</f>
        <v>非・不課税</v>
      </c>
      <c r="AI18" s="752"/>
      <c r="AJ18" s="937"/>
      <c r="AK18" s="937"/>
    </row>
    <row r="19" spans="2:37" ht="24" customHeight="1" x14ac:dyDescent="0.4">
      <c r="B19" s="309">
        <v>6</v>
      </c>
      <c r="C19" s="743">
        <f>IF('指定請求書 別紙（控用）'!C19="","",'指定請求書 別紙（控用）'!C19)</f>
        <v>45230</v>
      </c>
      <c r="D19" s="744"/>
      <c r="E19" s="744"/>
      <c r="F19" s="942" t="str">
        <f>IF('指定請求書 別紙（控用）'!F19="","",'指定請求書 別紙（控用）'!F19)</f>
        <v>諸経費　別紙明細書の通り</v>
      </c>
      <c r="G19" s="942" t="str">
        <f>IF('指定請求書（控用）'!G19="","",'指定請求書（控用）'!G19)</f>
        <v/>
      </c>
      <c r="H19" s="942" t="str">
        <f>IF('指定請求書（控用）'!H20="","",'指定請求書（控用）'!H20)</f>
        <v/>
      </c>
      <c r="I19" s="942" t="str">
        <f>IF('指定請求書（控用）'!I19="","",'指定請求書（控用）'!I19)</f>
        <v/>
      </c>
      <c r="J19" s="942" t="str">
        <f>IF('指定請求書（控用）'!J20="","",'指定請求書（控用）'!J20)</f>
        <v/>
      </c>
      <c r="K19" s="942" t="str">
        <f>IF('指定請求書（控用）'!K19="","",'指定請求書（控用）'!K19)</f>
        <v/>
      </c>
      <c r="L19" s="942" t="str">
        <f>IF('指定請求書（控用）'!L20="","",'指定請求書（控用）'!L20)</f>
        <v/>
      </c>
      <c r="M19" s="942" t="str">
        <f>IF('指定請求書（控用）'!M19="","",'指定請求書（控用）'!M19)</f>
        <v/>
      </c>
      <c r="N19" s="942" t="str">
        <f>IF('指定請求書（控用）'!N20="","",'指定請求書（控用）'!N20)</f>
        <v/>
      </c>
      <c r="O19" s="942" t="str">
        <f>IF('指定請求書（控用）'!O19="","",'指定請求書（控用）'!O19)</f>
        <v/>
      </c>
      <c r="P19" s="942" t="str">
        <f>IF('指定請求書（控用）'!P20="","",'指定請求書（控用）'!P20)</f>
        <v/>
      </c>
      <c r="Q19" s="942" t="str">
        <f>IF('指定請求書（控用）'!Q19="","",'指定請求書（控用）'!Q19)</f>
        <v/>
      </c>
      <c r="R19" s="852">
        <f>IF('指定請求書 別紙（控用）'!R19="","",'指定請求書 別紙（控用）'!R19)</f>
        <v>1</v>
      </c>
      <c r="S19" s="853"/>
      <c r="T19" s="853"/>
      <c r="U19" s="936" t="str">
        <f>IF('指定請求書 別紙（控用）'!U19="","",'指定請求書 別紙（控用）'!U19)</f>
        <v>式</v>
      </c>
      <c r="V19" s="936"/>
      <c r="W19" s="854">
        <f>IF('指定請求書 別紙（控用）'!W19="","",'指定請求書 別紙（控用）'!W19)</f>
        <v>38000</v>
      </c>
      <c r="X19" s="854"/>
      <c r="Y19" s="854"/>
      <c r="Z19" s="854"/>
      <c r="AA19" s="854"/>
      <c r="AB19" s="751">
        <f>IF('指定請求書 別紙（控用）'!AB19="","",'指定請求書 別紙（控用）'!AB19)</f>
        <v>38000</v>
      </c>
      <c r="AC19" s="751"/>
      <c r="AD19" s="751"/>
      <c r="AE19" s="751"/>
      <c r="AF19" s="751"/>
      <c r="AG19" s="751"/>
      <c r="AH19" s="752">
        <f>IF('指定請求書 別紙（控用）'!AH19="","",'指定請求書 別紙（控用）'!AH19)</f>
        <v>0.1</v>
      </c>
      <c r="AI19" s="752"/>
      <c r="AJ19" s="937"/>
      <c r="AK19" s="937"/>
    </row>
    <row r="20" spans="2:37" ht="24" customHeight="1" x14ac:dyDescent="0.4">
      <c r="B20" s="309">
        <v>7</v>
      </c>
      <c r="C20" s="743">
        <f>IF('指定請求書 別紙（控用）'!C20="","",'指定請求書 別紙（控用）'!C20)</f>
        <v>45230</v>
      </c>
      <c r="D20" s="744"/>
      <c r="E20" s="744"/>
      <c r="F20" s="942" t="str">
        <f>IF('指定請求書 別紙（控用）'!F20="","",'指定請求書 別紙（控用）'!F20)</f>
        <v>諸経費（飲食物）　別紙明細書の通り</v>
      </c>
      <c r="G20" s="942" t="str">
        <f>IF('指定請求書（控用）'!G20="","",'指定請求書（控用）'!G20)</f>
        <v/>
      </c>
      <c r="H20" s="942" t="str">
        <f>IF('指定請求書（控用）'!H21="","",'指定請求書（控用）'!H21)</f>
        <v/>
      </c>
      <c r="I20" s="942" t="str">
        <f>IF('指定請求書（控用）'!I20="","",'指定請求書（控用）'!I20)</f>
        <v/>
      </c>
      <c r="J20" s="942" t="str">
        <f>IF('指定請求書（控用）'!J21="","",'指定請求書（控用）'!J21)</f>
        <v/>
      </c>
      <c r="K20" s="942" t="str">
        <f>IF('指定請求書（控用）'!K20="","",'指定請求書（控用）'!K20)</f>
        <v/>
      </c>
      <c r="L20" s="942" t="str">
        <f>IF('指定請求書（控用）'!L21="","",'指定請求書（控用）'!L21)</f>
        <v/>
      </c>
      <c r="M20" s="942" t="str">
        <f>IF('指定請求書（控用）'!M20="","",'指定請求書（控用）'!M20)</f>
        <v/>
      </c>
      <c r="N20" s="942" t="str">
        <f>IF('指定請求書（控用）'!N21="","",'指定請求書（控用）'!N21)</f>
        <v/>
      </c>
      <c r="O20" s="942" t="str">
        <f>IF('指定請求書（控用）'!O20="","",'指定請求書（控用）'!O20)</f>
        <v/>
      </c>
      <c r="P20" s="942" t="str">
        <f>IF('指定請求書（控用）'!P21="","",'指定請求書（控用）'!P21)</f>
        <v/>
      </c>
      <c r="Q20" s="942" t="str">
        <f>IF('指定請求書（控用）'!Q20="","",'指定請求書（控用）'!Q20)</f>
        <v/>
      </c>
      <c r="R20" s="852">
        <f>IF('指定請求書 別紙（控用）'!R20="","",'指定請求書 別紙（控用）'!R20)</f>
        <v>1</v>
      </c>
      <c r="S20" s="853"/>
      <c r="T20" s="853"/>
      <c r="U20" s="936" t="str">
        <f>IF('指定請求書 別紙（控用）'!U20="","",'指定請求書 別紙（控用）'!U20)</f>
        <v>式</v>
      </c>
      <c r="V20" s="936"/>
      <c r="W20" s="854">
        <f>IF('指定請求書 別紙（控用）'!W20="","",'指定請求書 別紙（控用）'!W20)</f>
        <v>1200</v>
      </c>
      <c r="X20" s="854"/>
      <c r="Y20" s="854"/>
      <c r="Z20" s="854"/>
      <c r="AA20" s="854"/>
      <c r="AB20" s="751">
        <f>IF('指定請求書 別紙（控用）'!AB20="","",'指定請求書 別紙（控用）'!AB20)</f>
        <v>1200</v>
      </c>
      <c r="AC20" s="751"/>
      <c r="AD20" s="751"/>
      <c r="AE20" s="751"/>
      <c r="AF20" s="751"/>
      <c r="AG20" s="751"/>
      <c r="AH20" s="752" t="str">
        <f>IF('指定請求書 別紙（控用）'!AH20="","",'指定請求書 別紙（控用）'!AH20)</f>
        <v>軽8%</v>
      </c>
      <c r="AI20" s="752"/>
      <c r="AJ20" s="937"/>
      <c r="AK20" s="937"/>
    </row>
    <row r="21" spans="2:37" ht="24" customHeight="1" x14ac:dyDescent="0.4">
      <c r="B21" s="309">
        <v>8</v>
      </c>
      <c r="C21" s="743">
        <f>IF('指定請求書 別紙（控用）'!C21="","",'指定請求書 別紙（控用）'!C21)</f>
        <v>45200</v>
      </c>
      <c r="D21" s="744"/>
      <c r="E21" s="744"/>
      <c r="F21" s="942" t="str">
        <f>IF('指定請求書 別紙（控用）'!F21="","",'指定請求書 別紙（控用）'!F21)</f>
        <v>〇〇工事　別紙明細書の通り</v>
      </c>
      <c r="G21" s="942" t="str">
        <f>IF('指定請求書（控用）'!G21="","",'指定請求書（控用）'!G21)</f>
        <v/>
      </c>
      <c r="H21" s="942" t="str">
        <f>IF('指定請求書（控用）'!H22="","",'指定請求書（控用）'!H22)</f>
        <v/>
      </c>
      <c r="I21" s="942" t="str">
        <f>IF('指定請求書（控用）'!I21="","",'指定請求書（控用）'!I21)</f>
        <v/>
      </c>
      <c r="J21" s="942" t="str">
        <f>IF('指定請求書（控用）'!J22="","",'指定請求書（控用）'!J22)</f>
        <v/>
      </c>
      <c r="K21" s="942" t="str">
        <f>IF('指定請求書（控用）'!K21="","",'指定請求書（控用）'!K21)</f>
        <v/>
      </c>
      <c r="L21" s="942" t="str">
        <f>IF('指定請求書（控用）'!L22="","",'指定請求書（控用）'!L22)</f>
        <v/>
      </c>
      <c r="M21" s="942" t="str">
        <f>IF('指定請求書（控用）'!M21="","",'指定請求書（控用）'!M21)</f>
        <v/>
      </c>
      <c r="N21" s="942" t="str">
        <f>IF('指定請求書（控用）'!N22="","",'指定請求書（控用）'!N22)</f>
        <v/>
      </c>
      <c r="O21" s="942" t="str">
        <f>IF('指定請求書（控用）'!O21="","",'指定請求書（控用）'!O21)</f>
        <v/>
      </c>
      <c r="P21" s="942" t="str">
        <f>IF('指定請求書（控用）'!P22="","",'指定請求書（控用）'!P22)</f>
        <v/>
      </c>
      <c r="Q21" s="942" t="str">
        <f>IF('指定請求書（控用）'!Q21="","",'指定請求書（控用）'!Q21)</f>
        <v/>
      </c>
      <c r="R21" s="852">
        <f>IF('指定請求書 別紙（控用）'!R21="","",'指定請求書 別紙（控用）'!R21)</f>
        <v>1</v>
      </c>
      <c r="S21" s="853"/>
      <c r="T21" s="853"/>
      <c r="U21" s="936" t="str">
        <f>IF('指定請求書 別紙（控用）'!U21="","",'指定請求書 別紙（控用）'!U21)</f>
        <v>式</v>
      </c>
      <c r="V21" s="936"/>
      <c r="W21" s="854">
        <f>IF('指定請求書 別紙（控用）'!W21="","",'指定請求書 別紙（控用）'!W21)</f>
        <v>500000</v>
      </c>
      <c r="X21" s="854"/>
      <c r="Y21" s="854"/>
      <c r="Z21" s="854"/>
      <c r="AA21" s="854"/>
      <c r="AB21" s="751">
        <f>IF('指定請求書 別紙（控用）'!AB21="","",'指定請求書 別紙（控用）'!AB21)</f>
        <v>500000</v>
      </c>
      <c r="AC21" s="751"/>
      <c r="AD21" s="751"/>
      <c r="AE21" s="751"/>
      <c r="AF21" s="751"/>
      <c r="AG21" s="751"/>
      <c r="AH21" s="752">
        <f>IF('指定請求書 別紙（控用）'!AH21="","",'指定請求書 別紙（控用）'!AH21)</f>
        <v>0.1</v>
      </c>
      <c r="AI21" s="752"/>
      <c r="AJ21" s="937"/>
      <c r="AK21" s="937"/>
    </row>
    <row r="22" spans="2:37" ht="24" customHeight="1" x14ac:dyDescent="0.4">
      <c r="B22" s="309">
        <v>9</v>
      </c>
      <c r="C22" s="743">
        <f>IF('指定請求書 別紙（控用）'!C22="","",'指定請求書 別紙（控用）'!C22)</f>
        <v>45208</v>
      </c>
      <c r="D22" s="744"/>
      <c r="E22" s="744"/>
      <c r="F22" s="942" t="str">
        <f>IF('指定請求書 別紙（控用）'!F22="","",'指定請求書 別紙（控用）'!F22)</f>
        <v>××工事　別紙明細書の通り</v>
      </c>
      <c r="G22" s="942" t="str">
        <f>IF('指定請求書（控用）'!G22="","",'指定請求書（控用）'!G22)</f>
        <v/>
      </c>
      <c r="H22" s="942" t="str">
        <f>IF('指定請求書（控用）'!H23="","",'指定請求書（控用）'!H23)</f>
        <v/>
      </c>
      <c r="I22" s="942" t="str">
        <f>IF('指定請求書（控用）'!I22="","",'指定請求書（控用）'!I22)</f>
        <v/>
      </c>
      <c r="J22" s="942" t="str">
        <f>IF('指定請求書（控用）'!J23="","",'指定請求書（控用）'!J23)</f>
        <v/>
      </c>
      <c r="K22" s="942" t="str">
        <f>IF('指定請求書（控用）'!K22="","",'指定請求書（控用）'!K22)</f>
        <v/>
      </c>
      <c r="L22" s="942" t="str">
        <f>IF('指定請求書（控用）'!L23="","",'指定請求書（控用）'!L23)</f>
        <v/>
      </c>
      <c r="M22" s="942" t="str">
        <f>IF('指定請求書（控用）'!M22="","",'指定請求書（控用）'!M22)</f>
        <v/>
      </c>
      <c r="N22" s="942" t="str">
        <f>IF('指定請求書（控用）'!N23="","",'指定請求書（控用）'!N23)</f>
        <v/>
      </c>
      <c r="O22" s="942" t="str">
        <f>IF('指定請求書（控用）'!O22="","",'指定請求書（控用）'!O22)</f>
        <v/>
      </c>
      <c r="P22" s="942" t="str">
        <f>IF('指定請求書（控用）'!P23="","",'指定請求書（控用）'!P23)</f>
        <v/>
      </c>
      <c r="Q22" s="942" t="str">
        <f>IF('指定請求書（控用）'!Q22="","",'指定請求書（控用）'!Q22)</f>
        <v/>
      </c>
      <c r="R22" s="852">
        <f>IF('指定請求書 別紙（控用）'!R22="","",'指定請求書 別紙（控用）'!R22)</f>
        <v>1</v>
      </c>
      <c r="S22" s="853"/>
      <c r="T22" s="853"/>
      <c r="U22" s="936" t="str">
        <f>IF('指定請求書 別紙（控用）'!U22="","",'指定請求書 別紙（控用）'!U22)</f>
        <v>式</v>
      </c>
      <c r="V22" s="936"/>
      <c r="W22" s="854">
        <f>IF('指定請求書 別紙（控用）'!W22="","",'指定請求書 別紙（控用）'!W22)</f>
        <v>800000</v>
      </c>
      <c r="X22" s="854"/>
      <c r="Y22" s="854"/>
      <c r="Z22" s="854"/>
      <c r="AA22" s="854"/>
      <c r="AB22" s="751">
        <f>IF('指定請求書 別紙（控用）'!AB22="","",'指定請求書 別紙（控用）'!AB22)</f>
        <v>800000</v>
      </c>
      <c r="AC22" s="751"/>
      <c r="AD22" s="751"/>
      <c r="AE22" s="751"/>
      <c r="AF22" s="751"/>
      <c r="AG22" s="751"/>
      <c r="AH22" s="752">
        <f>IF('指定請求書 別紙（控用）'!AH22="","",'指定請求書 別紙（控用）'!AH22)</f>
        <v>0.1</v>
      </c>
      <c r="AI22" s="752"/>
      <c r="AJ22" s="937"/>
      <c r="AK22" s="937"/>
    </row>
    <row r="23" spans="2:37" ht="24" customHeight="1" x14ac:dyDescent="0.4">
      <c r="B23" s="309">
        <v>10</v>
      </c>
      <c r="C23" s="743">
        <f>IF('指定請求書 別紙（控用）'!C23="","",'指定請求書 別紙（控用）'!C23)</f>
        <v>45209</v>
      </c>
      <c r="D23" s="744"/>
      <c r="E23" s="744"/>
      <c r="F23" s="942" t="str">
        <f>IF('指定請求書 別紙（控用）'!F23="","",'指定請求書 別紙（控用）'!F23)</f>
        <v>立替印紙代</v>
      </c>
      <c r="G23" s="942" t="str">
        <f>IF('指定請求書（控用）'!G23="","",'指定請求書（控用）'!G23)</f>
        <v/>
      </c>
      <c r="H23" s="942" t="str">
        <f>IF('指定請求書（控用）'!H24="","",'指定請求書（控用）'!H24)</f>
        <v/>
      </c>
      <c r="I23" s="942" t="str">
        <f>IF('指定請求書（控用）'!I23="","",'指定請求書（控用）'!I23)</f>
        <v/>
      </c>
      <c r="J23" s="942" t="str">
        <f>IF('指定請求書（控用）'!J24="","",'指定請求書（控用）'!J24)</f>
        <v/>
      </c>
      <c r="K23" s="942" t="str">
        <f>IF('指定請求書（控用）'!K23="","",'指定請求書（控用）'!K23)</f>
        <v/>
      </c>
      <c r="L23" s="942" t="str">
        <f>IF('指定請求書（控用）'!L24="","",'指定請求書（控用）'!L24)</f>
        <v/>
      </c>
      <c r="M23" s="942" t="str">
        <f>IF('指定請求書（控用）'!M23="","",'指定請求書（控用）'!M23)</f>
        <v/>
      </c>
      <c r="N23" s="942" t="str">
        <f>IF('指定請求書（控用）'!N24="","",'指定請求書（控用）'!N24)</f>
        <v/>
      </c>
      <c r="O23" s="942" t="str">
        <f>IF('指定請求書（控用）'!O23="","",'指定請求書（控用）'!O23)</f>
        <v/>
      </c>
      <c r="P23" s="942" t="str">
        <f>IF('指定請求書（控用）'!P24="","",'指定請求書（控用）'!P24)</f>
        <v/>
      </c>
      <c r="Q23" s="942" t="str">
        <f>IF('指定請求書（控用）'!Q23="","",'指定請求書（控用）'!Q23)</f>
        <v/>
      </c>
      <c r="R23" s="852">
        <f>IF('指定請求書 別紙（控用）'!R23="","",'指定請求書 別紙（控用）'!R23)</f>
        <v>1</v>
      </c>
      <c r="S23" s="853"/>
      <c r="T23" s="853"/>
      <c r="U23" s="936" t="str">
        <f>IF('指定請求書 別紙（控用）'!U23="","",'指定請求書 別紙（控用）'!U23)</f>
        <v>枚</v>
      </c>
      <c r="V23" s="936"/>
      <c r="W23" s="854">
        <f>IF('指定請求書 別紙（控用）'!W23="","",'指定請求書 別紙（控用）'!W23)</f>
        <v>5000</v>
      </c>
      <c r="X23" s="854"/>
      <c r="Y23" s="854"/>
      <c r="Z23" s="854"/>
      <c r="AA23" s="854"/>
      <c r="AB23" s="751">
        <f>IF('指定請求書 別紙（控用）'!AB23="","",'指定請求書 別紙（控用）'!AB23)</f>
        <v>5000</v>
      </c>
      <c r="AC23" s="751"/>
      <c r="AD23" s="751"/>
      <c r="AE23" s="751"/>
      <c r="AF23" s="751"/>
      <c r="AG23" s="751"/>
      <c r="AH23" s="752" t="str">
        <f>IF('指定請求書 別紙（控用）'!AH23="","",'指定請求書 別紙（控用）'!AH23)</f>
        <v>非・不課税</v>
      </c>
      <c r="AI23" s="752"/>
      <c r="AJ23" s="937"/>
      <c r="AK23" s="937"/>
    </row>
    <row r="24" spans="2:37" ht="24" customHeight="1" x14ac:dyDescent="0.4">
      <c r="B24" s="309">
        <v>11</v>
      </c>
      <c r="C24" s="743">
        <f>IF('指定請求書 別紙（控用）'!C24="","",'指定請求書 別紙（控用）'!C24)</f>
        <v>45215</v>
      </c>
      <c r="D24" s="744"/>
      <c r="E24" s="744"/>
      <c r="F24" s="942" t="str">
        <f>IF('指定請求書 別紙（控用）'!F24="","",'指定請求書 別紙（控用）'!F24)</f>
        <v>軽油代</v>
      </c>
      <c r="G24" s="942" t="str">
        <f>IF('指定請求書（控用）'!G24="","",'指定請求書（控用）'!G24)</f>
        <v/>
      </c>
      <c r="H24" s="942" t="str">
        <f>IF('指定請求書（控用）'!H25="","",'指定請求書（控用）'!H25)</f>
        <v/>
      </c>
      <c r="I24" s="942" t="str">
        <f>IF('指定請求書（控用）'!I24="","",'指定請求書（控用）'!I24)</f>
        <v/>
      </c>
      <c r="J24" s="942" t="str">
        <f>IF('指定請求書（控用）'!J25="","",'指定請求書（控用）'!J25)</f>
        <v/>
      </c>
      <c r="K24" s="942" t="str">
        <f>IF('指定請求書（控用）'!K24="","",'指定請求書（控用）'!K24)</f>
        <v/>
      </c>
      <c r="L24" s="942" t="str">
        <f>IF('指定請求書（控用）'!L25="","",'指定請求書（控用）'!L25)</f>
        <v/>
      </c>
      <c r="M24" s="942" t="str">
        <f>IF('指定請求書（控用）'!M24="","",'指定請求書（控用）'!M24)</f>
        <v/>
      </c>
      <c r="N24" s="942" t="str">
        <f>IF('指定請求書（控用）'!N25="","",'指定請求書（控用）'!N25)</f>
        <v/>
      </c>
      <c r="O24" s="942" t="str">
        <f>IF('指定請求書（控用）'!O24="","",'指定請求書（控用）'!O24)</f>
        <v/>
      </c>
      <c r="P24" s="942" t="str">
        <f>IF('指定請求書（控用）'!P25="","",'指定請求書（控用）'!P25)</f>
        <v/>
      </c>
      <c r="Q24" s="942" t="str">
        <f>IF('指定請求書（控用）'!Q24="","",'指定請求書（控用）'!Q24)</f>
        <v/>
      </c>
      <c r="R24" s="852">
        <f>IF('指定請求書 別紙（控用）'!R24="","",'指定請求書 別紙（控用）'!R24)</f>
        <v>50</v>
      </c>
      <c r="S24" s="853"/>
      <c r="T24" s="853"/>
      <c r="U24" s="936" t="str">
        <f>IF('指定請求書 別紙（控用）'!U24="","",'指定請求書 別紙（控用）'!U24)</f>
        <v>L</v>
      </c>
      <c r="V24" s="936"/>
      <c r="W24" s="854">
        <f>IF('指定請求書 別紙（控用）'!W24="","",'指定請求書 別紙（控用）'!W24)</f>
        <v>107.9</v>
      </c>
      <c r="X24" s="854"/>
      <c r="Y24" s="854"/>
      <c r="Z24" s="854"/>
      <c r="AA24" s="854"/>
      <c r="AB24" s="751">
        <f>IF('指定請求書 別紙（控用）'!AB24="","",'指定請求書 別紙（控用）'!AB24)</f>
        <v>5395</v>
      </c>
      <c r="AC24" s="751"/>
      <c r="AD24" s="751"/>
      <c r="AE24" s="751"/>
      <c r="AF24" s="751"/>
      <c r="AG24" s="751"/>
      <c r="AH24" s="752">
        <f>IF('指定請求書 別紙（控用）'!AH24="","",'指定請求書 別紙（控用）'!AH24)</f>
        <v>0.1</v>
      </c>
      <c r="AI24" s="752"/>
      <c r="AJ24" s="937"/>
      <c r="AK24" s="937"/>
    </row>
    <row r="25" spans="2:37" ht="24" customHeight="1" x14ac:dyDescent="0.4">
      <c r="B25" s="309">
        <v>12</v>
      </c>
      <c r="C25" s="743">
        <f>IF('指定請求書 別紙（控用）'!C25="","",'指定請求書 別紙（控用）'!C25)</f>
        <v>45224</v>
      </c>
      <c r="D25" s="744"/>
      <c r="E25" s="744"/>
      <c r="F25" s="942" t="str">
        <f>IF('指定請求書 別紙（控用）'!F25="","",'指定請求書 別紙（控用）'!F25)</f>
        <v>軽油税</v>
      </c>
      <c r="G25" s="942" t="str">
        <f>IF('指定請求書（控用）'!G25="","",'指定請求書（控用）'!G25)</f>
        <v/>
      </c>
      <c r="H25" s="942" t="str">
        <f>IF('指定請求書（控用）'!H26="","",'指定請求書（控用）'!H26)</f>
        <v/>
      </c>
      <c r="I25" s="942" t="str">
        <f>IF('指定請求書（控用）'!I25="","",'指定請求書（控用）'!I25)</f>
        <v/>
      </c>
      <c r="J25" s="942" t="str">
        <f>IF('指定請求書（控用）'!J26="","",'指定請求書（控用）'!J26)</f>
        <v/>
      </c>
      <c r="K25" s="942" t="str">
        <f>IF('指定請求書（控用）'!K25="","",'指定請求書（控用）'!K25)</f>
        <v/>
      </c>
      <c r="L25" s="942" t="str">
        <f>IF('指定請求書（控用）'!L26="","",'指定請求書（控用）'!L26)</f>
        <v/>
      </c>
      <c r="M25" s="942" t="str">
        <f>IF('指定請求書（控用）'!M25="","",'指定請求書（控用）'!M25)</f>
        <v/>
      </c>
      <c r="N25" s="942" t="str">
        <f>IF('指定請求書（控用）'!N26="","",'指定請求書（控用）'!N26)</f>
        <v/>
      </c>
      <c r="O25" s="942" t="str">
        <f>IF('指定請求書（控用）'!O25="","",'指定請求書（控用）'!O25)</f>
        <v/>
      </c>
      <c r="P25" s="942" t="str">
        <f>IF('指定請求書（控用）'!P26="","",'指定請求書（控用）'!P26)</f>
        <v/>
      </c>
      <c r="Q25" s="942" t="str">
        <f>IF('指定請求書（控用）'!Q25="","",'指定請求書（控用）'!Q25)</f>
        <v/>
      </c>
      <c r="R25" s="852">
        <f>IF('指定請求書 別紙（控用）'!R25="","",'指定請求書 別紙（控用）'!R25)</f>
        <v>50</v>
      </c>
      <c r="S25" s="853"/>
      <c r="T25" s="853"/>
      <c r="U25" s="936" t="str">
        <f>IF('指定請求書 別紙（控用）'!U25="","",'指定請求書 別紙（控用）'!U25)</f>
        <v>L</v>
      </c>
      <c r="V25" s="936"/>
      <c r="W25" s="854">
        <f>IF('指定請求書 別紙（控用）'!W25="","",'指定請求書 別紙（控用）'!W25)</f>
        <v>34.1</v>
      </c>
      <c r="X25" s="854"/>
      <c r="Y25" s="854"/>
      <c r="Z25" s="854"/>
      <c r="AA25" s="854"/>
      <c r="AB25" s="751">
        <f>IF('指定請求書 別紙（控用）'!AB25="","",'指定請求書 別紙（控用）'!AB25)</f>
        <v>1705</v>
      </c>
      <c r="AC25" s="751"/>
      <c r="AD25" s="751"/>
      <c r="AE25" s="751"/>
      <c r="AF25" s="751"/>
      <c r="AG25" s="751"/>
      <c r="AH25" s="752" t="str">
        <f>IF('指定請求書 別紙（控用）'!AH25="","",'指定請求書 別紙（控用）'!AH25)</f>
        <v>非・不課税</v>
      </c>
      <c r="AI25" s="752"/>
      <c r="AJ25" s="937"/>
      <c r="AK25" s="937"/>
    </row>
    <row r="26" spans="2:37" ht="24" customHeight="1" x14ac:dyDescent="0.4">
      <c r="B26" s="309">
        <v>13</v>
      </c>
      <c r="C26" s="743">
        <f>IF('指定請求書 別紙（控用）'!C26="","",'指定請求書 別紙（控用）'!C26)</f>
        <v>45230</v>
      </c>
      <c r="D26" s="744"/>
      <c r="E26" s="744"/>
      <c r="F26" s="942" t="str">
        <f>IF('指定請求書 別紙（控用）'!F26="","",'指定請求書 別紙（控用）'!F26)</f>
        <v>諸経費　別紙明細書の通り</v>
      </c>
      <c r="G26" s="942" t="str">
        <f>IF('指定請求書（控用）'!G26="","",'指定請求書（控用）'!G26)</f>
        <v/>
      </c>
      <c r="H26" s="942" t="str">
        <f>IF('指定請求書（控用）'!H27="","",'指定請求書（控用）'!H27)</f>
        <v/>
      </c>
      <c r="I26" s="942" t="str">
        <f>IF('指定請求書（控用）'!I26="","",'指定請求書（控用）'!I26)</f>
        <v/>
      </c>
      <c r="J26" s="942" t="str">
        <f>IF('指定請求書（控用）'!J27="","",'指定請求書（控用）'!J27)</f>
        <v/>
      </c>
      <c r="K26" s="942" t="str">
        <f>IF('指定請求書（控用）'!K26="","",'指定請求書（控用）'!K26)</f>
        <v/>
      </c>
      <c r="L26" s="942" t="str">
        <f>IF('指定請求書（控用）'!L27="","",'指定請求書（控用）'!L27)</f>
        <v/>
      </c>
      <c r="M26" s="942" t="str">
        <f>IF('指定請求書（控用）'!M26="","",'指定請求書（控用）'!M26)</f>
        <v/>
      </c>
      <c r="N26" s="942" t="str">
        <f>IF('指定請求書（控用）'!N27="","",'指定請求書（控用）'!N27)</f>
        <v/>
      </c>
      <c r="O26" s="942" t="str">
        <f>IF('指定請求書（控用）'!O26="","",'指定請求書（控用）'!O26)</f>
        <v/>
      </c>
      <c r="P26" s="942" t="str">
        <f>IF('指定請求書（控用）'!P27="","",'指定請求書（控用）'!P27)</f>
        <v/>
      </c>
      <c r="Q26" s="942" t="str">
        <f>IF('指定請求書（控用）'!Q26="","",'指定請求書（控用）'!Q26)</f>
        <v/>
      </c>
      <c r="R26" s="852">
        <f>IF('指定請求書 別紙（控用）'!R26="","",'指定請求書 別紙（控用）'!R26)</f>
        <v>1</v>
      </c>
      <c r="S26" s="853"/>
      <c r="T26" s="853"/>
      <c r="U26" s="936" t="str">
        <f>IF('指定請求書 別紙（控用）'!U26="","",'指定請求書 別紙（控用）'!U26)</f>
        <v>式</v>
      </c>
      <c r="V26" s="936"/>
      <c r="W26" s="854">
        <f>IF('指定請求書 別紙（控用）'!W26="","",'指定請求書 別紙（控用）'!W26)</f>
        <v>38000</v>
      </c>
      <c r="X26" s="854"/>
      <c r="Y26" s="854"/>
      <c r="Z26" s="854"/>
      <c r="AA26" s="854"/>
      <c r="AB26" s="751">
        <f>IF('指定請求書 別紙（控用）'!AB26="","",'指定請求書 別紙（控用）'!AB26)</f>
        <v>38000</v>
      </c>
      <c r="AC26" s="751"/>
      <c r="AD26" s="751"/>
      <c r="AE26" s="751"/>
      <c r="AF26" s="751"/>
      <c r="AG26" s="751"/>
      <c r="AH26" s="752">
        <f>IF('指定請求書 別紙（控用）'!AH26="","",'指定請求書 別紙（控用）'!AH26)</f>
        <v>0.1</v>
      </c>
      <c r="AI26" s="752"/>
      <c r="AJ26" s="937"/>
      <c r="AK26" s="937"/>
    </row>
    <row r="27" spans="2:37" ht="24" customHeight="1" x14ac:dyDescent="0.4">
      <c r="B27" s="309">
        <v>14</v>
      </c>
      <c r="C27" s="743">
        <f>IF('指定請求書 別紙（控用）'!C27="","",'指定請求書 別紙（控用）'!C27)</f>
        <v>45230</v>
      </c>
      <c r="D27" s="744"/>
      <c r="E27" s="744"/>
      <c r="F27" s="942" t="str">
        <f>IF('指定請求書 別紙（控用）'!F27="","",'指定請求書 別紙（控用）'!F27)</f>
        <v>諸経費（飲食物）　別紙明細書の通り</v>
      </c>
      <c r="G27" s="942" t="str">
        <f>IF('指定請求書（控用）'!G27="","",'指定請求書（控用）'!G27)</f>
        <v/>
      </c>
      <c r="H27" s="942" t="str">
        <f>IF('指定請求書（控用）'!H28="","",'指定請求書（控用）'!H28)</f>
        <v/>
      </c>
      <c r="I27" s="942" t="str">
        <f>IF('指定請求書（控用）'!I27="","",'指定請求書（控用）'!I27)</f>
        <v/>
      </c>
      <c r="J27" s="942" t="str">
        <f>IF('指定請求書（控用）'!J28="","",'指定請求書（控用）'!J28)</f>
        <v/>
      </c>
      <c r="K27" s="942" t="str">
        <f>IF('指定請求書（控用）'!K27="","",'指定請求書（控用）'!K27)</f>
        <v/>
      </c>
      <c r="L27" s="942" t="str">
        <f>IF('指定請求書（控用）'!L28="","",'指定請求書（控用）'!L28)</f>
        <v/>
      </c>
      <c r="M27" s="942" t="str">
        <f>IF('指定請求書（控用）'!M27="","",'指定請求書（控用）'!M27)</f>
        <v/>
      </c>
      <c r="N27" s="942" t="str">
        <f>IF('指定請求書（控用）'!N28="","",'指定請求書（控用）'!N28)</f>
        <v/>
      </c>
      <c r="O27" s="942" t="str">
        <f>IF('指定請求書（控用）'!O27="","",'指定請求書（控用）'!O27)</f>
        <v/>
      </c>
      <c r="P27" s="942" t="str">
        <f>IF('指定請求書（控用）'!P28="","",'指定請求書（控用）'!P28)</f>
        <v/>
      </c>
      <c r="Q27" s="942" t="str">
        <f>IF('指定請求書（控用）'!Q27="","",'指定請求書（控用）'!Q27)</f>
        <v/>
      </c>
      <c r="R27" s="852">
        <f>IF('指定請求書 別紙（控用）'!R27="","",'指定請求書 別紙（控用）'!R27)</f>
        <v>1</v>
      </c>
      <c r="S27" s="853"/>
      <c r="T27" s="853"/>
      <c r="U27" s="936" t="str">
        <f>IF('指定請求書 別紙（控用）'!U27="","",'指定請求書 別紙（控用）'!U27)</f>
        <v>式</v>
      </c>
      <c r="V27" s="936"/>
      <c r="W27" s="854">
        <f>IF('指定請求書 別紙（控用）'!W27="","",'指定請求書 別紙（控用）'!W27)</f>
        <v>1200</v>
      </c>
      <c r="X27" s="854"/>
      <c r="Y27" s="854"/>
      <c r="Z27" s="854"/>
      <c r="AA27" s="854"/>
      <c r="AB27" s="751">
        <f>IF('指定請求書 別紙（控用）'!AB27="","",'指定請求書 別紙（控用）'!AB27)</f>
        <v>1200</v>
      </c>
      <c r="AC27" s="751"/>
      <c r="AD27" s="751"/>
      <c r="AE27" s="751"/>
      <c r="AF27" s="751"/>
      <c r="AG27" s="751"/>
      <c r="AH27" s="752" t="str">
        <f>IF('指定請求書 別紙（控用）'!AH27="","",'指定請求書 別紙（控用）'!AH27)</f>
        <v>軽8%</v>
      </c>
      <c r="AI27" s="752"/>
      <c r="AJ27" s="937"/>
      <c r="AK27" s="937"/>
    </row>
    <row r="28" spans="2:37" ht="24" customHeight="1" x14ac:dyDescent="0.4">
      <c r="B28" s="309">
        <v>15</v>
      </c>
      <c r="C28" s="743" t="str">
        <f>IF('指定請求書 別紙（控用）'!C28="","",'指定請求書 別紙（控用）'!C28)</f>
        <v/>
      </c>
      <c r="D28" s="744"/>
      <c r="E28" s="744"/>
      <c r="F28" s="942" t="str">
        <f>IF('指定請求書 別紙（控用）'!F28="","",'指定請求書 別紙（控用）'!F28)</f>
        <v/>
      </c>
      <c r="G28" s="942" t="str">
        <f>IF('指定請求書（控用）'!G28="","",'指定請求書（控用）'!G28)</f>
        <v/>
      </c>
      <c r="H28" s="942" t="str">
        <f>IF('指定請求書（控用）'!H29="","",'指定請求書（控用）'!H29)</f>
        <v/>
      </c>
      <c r="I28" s="942" t="str">
        <f>IF('指定請求書（控用）'!I28="","",'指定請求書（控用）'!I28)</f>
        <v/>
      </c>
      <c r="J28" s="942" t="str">
        <f>IF('指定請求書（控用）'!J29="","",'指定請求書（控用）'!J29)</f>
        <v/>
      </c>
      <c r="K28" s="942" t="str">
        <f>IF('指定請求書（控用）'!K28="","",'指定請求書（控用）'!K28)</f>
        <v/>
      </c>
      <c r="L28" s="942" t="str">
        <f>IF('指定請求書（控用）'!L29="","",'指定請求書（控用）'!L29)</f>
        <v/>
      </c>
      <c r="M28" s="942" t="str">
        <f>IF('指定請求書（控用）'!M28="","",'指定請求書（控用）'!M28)</f>
        <v/>
      </c>
      <c r="N28" s="942" t="str">
        <f>IF('指定請求書（控用）'!N29="","",'指定請求書（控用）'!N29)</f>
        <v/>
      </c>
      <c r="O28" s="942" t="str">
        <f>IF('指定請求書（控用）'!O28="","",'指定請求書（控用）'!O28)</f>
        <v/>
      </c>
      <c r="P28" s="942" t="str">
        <f>IF('指定請求書（控用）'!P29="","",'指定請求書（控用）'!P29)</f>
        <v/>
      </c>
      <c r="Q28" s="942" t="str">
        <f>IF('指定請求書（控用）'!Q28="","",'指定請求書（控用）'!Q28)</f>
        <v/>
      </c>
      <c r="R28" s="852" t="str">
        <f>IF('指定請求書 別紙（控用）'!R28="","",'指定請求書 別紙（控用）'!R28)</f>
        <v/>
      </c>
      <c r="S28" s="853"/>
      <c r="T28" s="853"/>
      <c r="U28" s="936" t="str">
        <f>IF('指定請求書 別紙（控用）'!U28="","",'指定請求書 別紙（控用）'!U28)</f>
        <v/>
      </c>
      <c r="V28" s="936"/>
      <c r="W28" s="854" t="str">
        <f>IF('指定請求書 別紙（控用）'!W28="","",'指定請求書 別紙（控用）'!W28)</f>
        <v/>
      </c>
      <c r="X28" s="854"/>
      <c r="Y28" s="854"/>
      <c r="Z28" s="854"/>
      <c r="AA28" s="854"/>
      <c r="AB28" s="751">
        <f>IF('指定請求書 別紙（控用）'!AB28="","",'指定請求書 別紙（控用）'!AB28)</f>
        <v>0</v>
      </c>
      <c r="AC28" s="751"/>
      <c r="AD28" s="751"/>
      <c r="AE28" s="751"/>
      <c r="AF28" s="751"/>
      <c r="AG28" s="751"/>
      <c r="AH28" s="752" t="str">
        <f>IF('指定請求書 別紙（控用）'!AH28="","",'指定請求書 別紙（控用）'!AH28)</f>
        <v/>
      </c>
      <c r="AI28" s="752"/>
      <c r="AJ28" s="937"/>
      <c r="AK28" s="937"/>
    </row>
    <row r="29" spans="2:37" ht="24" customHeight="1" x14ac:dyDescent="0.4">
      <c r="B29" s="309">
        <v>16</v>
      </c>
      <c r="C29" s="743" t="str">
        <f>IF('指定請求書 別紙（控用）'!C29="","",'指定請求書 別紙（控用）'!C29)</f>
        <v/>
      </c>
      <c r="D29" s="744"/>
      <c r="E29" s="744"/>
      <c r="F29" s="942" t="str">
        <f>IF('指定請求書 別紙（控用）'!F29="","",'指定請求書 別紙（控用）'!F29)</f>
        <v/>
      </c>
      <c r="G29" s="942" t="str">
        <f>IF('指定請求書（控用）'!G29="","",'指定請求書（控用）'!G29)</f>
        <v/>
      </c>
      <c r="H29" s="942" t="str">
        <f>IF('指定請求書（控用）'!H31="","",'指定請求書（控用）'!H31)</f>
        <v/>
      </c>
      <c r="I29" s="942" t="str">
        <f>IF('指定請求書（控用）'!I29="","",'指定請求書（控用）'!I29)</f>
        <v/>
      </c>
      <c r="J29" s="942" t="str">
        <f>IF('指定請求書（控用）'!J31="","",'指定請求書（控用）'!J31)</f>
        <v/>
      </c>
      <c r="K29" s="942" t="str">
        <f>IF('指定請求書（控用）'!K29="","",'指定請求書（控用）'!K29)</f>
        <v/>
      </c>
      <c r="L29" s="942" t="str">
        <f>IF('指定請求書（控用）'!L31="","",'指定請求書（控用）'!L31)</f>
        <v/>
      </c>
      <c r="M29" s="942" t="str">
        <f>IF('指定請求書（控用）'!M29="","",'指定請求書（控用）'!M29)</f>
        <v/>
      </c>
      <c r="N29" s="942" t="str">
        <f>IF('指定請求書（控用）'!N31="","",'指定請求書（控用）'!N31)</f>
        <v/>
      </c>
      <c r="O29" s="942" t="str">
        <f>IF('指定請求書（控用）'!O29="","",'指定請求書（控用）'!O29)</f>
        <v/>
      </c>
      <c r="P29" s="942" t="str">
        <f>IF('指定請求書（控用）'!P31="","",'指定請求書（控用）'!P31)</f>
        <v/>
      </c>
      <c r="Q29" s="942" t="str">
        <f>IF('指定請求書（控用）'!Q29="","",'指定請求書（控用）'!Q29)</f>
        <v/>
      </c>
      <c r="R29" s="852" t="str">
        <f>IF('指定請求書 別紙（控用）'!R29="","",'指定請求書 別紙（控用）'!R29)</f>
        <v/>
      </c>
      <c r="S29" s="853"/>
      <c r="T29" s="853"/>
      <c r="U29" s="936" t="str">
        <f>IF('指定請求書 別紙（控用）'!U29="","",'指定請求書 別紙（控用）'!U29)</f>
        <v/>
      </c>
      <c r="V29" s="936"/>
      <c r="W29" s="854" t="str">
        <f>IF('指定請求書 別紙（控用）'!W29="","",'指定請求書 別紙（控用）'!W29)</f>
        <v/>
      </c>
      <c r="X29" s="854"/>
      <c r="Y29" s="854"/>
      <c r="Z29" s="854"/>
      <c r="AA29" s="854"/>
      <c r="AB29" s="751">
        <f>IF('指定請求書 別紙（控用）'!AB29="","",'指定請求書 別紙（控用）'!AB29)</f>
        <v>0</v>
      </c>
      <c r="AC29" s="751"/>
      <c r="AD29" s="751"/>
      <c r="AE29" s="751"/>
      <c r="AF29" s="751"/>
      <c r="AG29" s="751"/>
      <c r="AH29" s="752" t="str">
        <f>IF('指定請求書 別紙（控用）'!AH29="","",'指定請求書 別紙（控用）'!AH29)</f>
        <v/>
      </c>
      <c r="AI29" s="752"/>
      <c r="AJ29" s="937"/>
      <c r="AK29" s="937"/>
    </row>
    <row r="30" spans="2:37" ht="24" customHeight="1" x14ac:dyDescent="0.4">
      <c r="B30" s="309">
        <v>17</v>
      </c>
      <c r="C30" s="743" t="str">
        <f>IF('指定請求書 別紙（控用）'!C30="","",'指定請求書 別紙（控用）'!C30)</f>
        <v/>
      </c>
      <c r="D30" s="744"/>
      <c r="E30" s="744"/>
      <c r="F30" s="942" t="str">
        <f>IF('指定請求書 別紙（控用）'!F30="","",'指定請求書 別紙（控用）'!F30)</f>
        <v/>
      </c>
      <c r="G30" s="942" t="str">
        <f>IF('指定請求書（控用）'!G31="","",'指定請求書（控用）'!G31)</f>
        <v/>
      </c>
      <c r="H30" s="942" t="str">
        <f>IF('指定請求書（控用）'!H32="","",'指定請求書（控用）'!H32)</f>
        <v/>
      </c>
      <c r="I30" s="942" t="str">
        <f>IF('指定請求書（控用）'!I31="","",'指定請求書（控用）'!I31)</f>
        <v/>
      </c>
      <c r="J30" s="942" t="str">
        <f>IF('指定請求書（控用）'!J32="","",'指定請求書（控用）'!J32)</f>
        <v/>
      </c>
      <c r="K30" s="942" t="str">
        <f>IF('指定請求書（控用）'!K31="","",'指定請求書（控用）'!K31)</f>
        <v/>
      </c>
      <c r="L30" s="942" t="str">
        <f>IF('指定請求書（控用）'!L32="","",'指定請求書（控用）'!L32)</f>
        <v/>
      </c>
      <c r="M30" s="942" t="str">
        <f>IF('指定請求書（控用）'!M31="","",'指定請求書（控用）'!M31)</f>
        <v/>
      </c>
      <c r="N30" s="942" t="str">
        <f>IF('指定請求書（控用）'!N32="","",'指定請求書（控用）'!N32)</f>
        <v/>
      </c>
      <c r="O30" s="942" t="str">
        <f>IF('指定請求書（控用）'!O31="","",'指定請求書（控用）'!O31)</f>
        <v/>
      </c>
      <c r="P30" s="942" t="str">
        <f>IF('指定請求書（控用）'!P32="","",'指定請求書（控用）'!P32)</f>
        <v/>
      </c>
      <c r="Q30" s="942" t="str">
        <f>IF('指定請求書（控用）'!Q31="","",'指定請求書（控用）'!Q31)</f>
        <v/>
      </c>
      <c r="R30" s="852" t="str">
        <f>IF('指定請求書 別紙（控用）'!R30="","",'指定請求書 別紙（控用）'!R30)</f>
        <v/>
      </c>
      <c r="S30" s="853"/>
      <c r="T30" s="853"/>
      <c r="U30" s="936" t="str">
        <f>IF('指定請求書 別紙（控用）'!U30="","",'指定請求書 別紙（控用）'!U30)</f>
        <v/>
      </c>
      <c r="V30" s="936"/>
      <c r="W30" s="854" t="str">
        <f>IF('指定請求書 別紙（控用）'!W30="","",'指定請求書 別紙（控用）'!W30)</f>
        <v/>
      </c>
      <c r="X30" s="854"/>
      <c r="Y30" s="854"/>
      <c r="Z30" s="854"/>
      <c r="AA30" s="854"/>
      <c r="AB30" s="751">
        <f>IF('指定請求書 別紙（控用）'!AB30="","",'指定請求書 別紙（控用）'!AB30)</f>
        <v>0</v>
      </c>
      <c r="AC30" s="751"/>
      <c r="AD30" s="751"/>
      <c r="AE30" s="751"/>
      <c r="AF30" s="751"/>
      <c r="AG30" s="751"/>
      <c r="AH30" s="752" t="str">
        <f>IF('指定請求書 別紙（控用）'!AH30="","",'指定請求書 別紙（控用）'!AH30)</f>
        <v/>
      </c>
      <c r="AI30" s="752"/>
      <c r="AJ30" s="937"/>
      <c r="AK30" s="937"/>
    </row>
    <row r="31" spans="2:37" ht="24" customHeight="1" x14ac:dyDescent="0.4">
      <c r="B31" s="309">
        <v>18</v>
      </c>
      <c r="C31" s="743" t="str">
        <f>IF('指定請求書 別紙（控用）'!C31="","",'指定請求書 別紙（控用）'!C31)</f>
        <v/>
      </c>
      <c r="D31" s="744"/>
      <c r="E31" s="744"/>
      <c r="F31" s="942" t="str">
        <f>IF('指定請求書 別紙（控用）'!F31="","",'指定請求書 別紙（控用）'!F31)</f>
        <v/>
      </c>
      <c r="G31" s="942" t="str">
        <f>IF('指定請求書（控用）'!G32="","",'指定請求書（控用）'!G32)</f>
        <v/>
      </c>
      <c r="H31" s="942" t="str">
        <f>IF('指定請求書（控用）'!H33="","",'指定請求書（控用）'!H33)</f>
        <v>対象 )</v>
      </c>
      <c r="I31" s="942" t="str">
        <f>IF('指定請求書（控用）'!I32="","",'指定請求書（控用）'!I32)</f>
        <v/>
      </c>
      <c r="J31" s="942">
        <f>IF('指定請求書（控用）'!J33="","",'指定請求書（控用）'!J33)</f>
        <v>550000</v>
      </c>
      <c r="K31" s="942" t="str">
        <f>IF('指定請求書（控用）'!K32="","",'指定請求書（控用）'!K32)</f>
        <v/>
      </c>
      <c r="L31" s="942" t="str">
        <f>IF('指定請求書（控用）'!L33="","",'指定請求書（控用）'!L33)</f>
        <v/>
      </c>
      <c r="M31" s="942" t="str">
        <f>IF('指定請求書（控用）'!M32="","",'指定請求書（控用）'!M32)</f>
        <v/>
      </c>
      <c r="N31" s="942" t="str">
        <f>IF('指定請求書（控用）'!N33="","",'指定請求書（控用）'!N33)</f>
        <v/>
      </c>
      <c r="O31" s="942" t="str">
        <f>IF('指定請求書（控用）'!O32="","",'指定請求書（控用）'!O32)</f>
        <v/>
      </c>
      <c r="P31" s="942" t="str">
        <f>IF('指定請求書（控用）'!P33="","",'指定請求書（控用）'!P33)</f>
        <v>消費税</v>
      </c>
      <c r="Q31" s="942" t="str">
        <f>IF('指定請求書（控用）'!Q32="","",'指定請求書（控用）'!Q32)</f>
        <v/>
      </c>
      <c r="R31" s="852" t="str">
        <f>IF('指定請求書 別紙（控用）'!R31="","",'指定請求書 別紙（控用）'!R31)</f>
        <v/>
      </c>
      <c r="S31" s="853"/>
      <c r="T31" s="853"/>
      <c r="U31" s="936" t="str">
        <f>IF('指定請求書 別紙（控用）'!U31="","",'指定請求書 別紙（控用）'!U31)</f>
        <v/>
      </c>
      <c r="V31" s="936"/>
      <c r="W31" s="854" t="str">
        <f>IF('指定請求書 別紙（控用）'!W31="","",'指定請求書 別紙（控用）'!W31)</f>
        <v/>
      </c>
      <c r="X31" s="854"/>
      <c r="Y31" s="854"/>
      <c r="Z31" s="854"/>
      <c r="AA31" s="854"/>
      <c r="AB31" s="751">
        <f>IF('指定請求書 別紙（控用）'!AB31="","",'指定請求書 別紙（控用）'!AB31)</f>
        <v>0</v>
      </c>
      <c r="AC31" s="751"/>
      <c r="AD31" s="751"/>
      <c r="AE31" s="751"/>
      <c r="AF31" s="751"/>
      <c r="AG31" s="751"/>
      <c r="AH31" s="752" t="str">
        <f>IF('指定請求書 別紙（控用）'!AH31="","",'指定請求書 別紙（控用）'!AH31)</f>
        <v/>
      </c>
      <c r="AI31" s="752"/>
      <c r="AJ31" s="937"/>
      <c r="AK31" s="937"/>
    </row>
    <row r="32" spans="2:37" ht="24" customHeight="1" x14ac:dyDescent="0.4">
      <c r="B32" s="309">
        <v>19</v>
      </c>
      <c r="C32" s="743" t="str">
        <f>IF('指定請求書 別紙（控用）'!C32="","",'指定請求書 別紙（控用）'!C32)</f>
        <v/>
      </c>
      <c r="D32" s="744"/>
      <c r="E32" s="744"/>
      <c r="F32" s="942" t="str">
        <f>IF('指定請求書 別紙（控用）'!F32="","",'指定請求書 別紙（控用）'!F32)</f>
        <v/>
      </c>
      <c r="G32" s="942" t="str">
        <f>IF('指定請求書（控用）'!G33="","",'指定請求書（控用）'!G33)</f>
        <v/>
      </c>
      <c r="H32" s="942" t="str">
        <f>IF('指定請求書（控用）'!H34="","",'指定請求書（控用）'!H34)</f>
        <v>対象 )</v>
      </c>
      <c r="I32" s="942" t="str">
        <f>IF('指定請求書（控用）'!I33="","",'指定請求書（控用）'!I33)</f>
        <v/>
      </c>
      <c r="J32" s="942">
        <f>IF('指定請求書（控用）'!J34="","",'指定請求書（控用）'!J34)</f>
        <v>880000</v>
      </c>
      <c r="K32" s="942" t="str">
        <f>IF('指定請求書（控用）'!K33="","",'指定請求書（控用）'!K33)</f>
        <v/>
      </c>
      <c r="L32" s="942" t="str">
        <f>IF('指定請求書（控用）'!L34="","",'指定請求書（控用）'!L34)</f>
        <v/>
      </c>
      <c r="M32" s="942" t="str">
        <f>IF('指定請求書（控用）'!M33="","",'指定請求書（控用）'!M33)</f>
        <v/>
      </c>
      <c r="N32" s="942" t="str">
        <f>IF('指定請求書（控用）'!N34="","",'指定請求書（控用）'!N34)</f>
        <v/>
      </c>
      <c r="O32" s="942" t="str">
        <f>IF('指定請求書（控用）'!O33="","",'指定請求書（控用）'!O33)</f>
        <v/>
      </c>
      <c r="P32" s="942" t="str">
        <f>IF('指定請求書（控用）'!P34="","",'指定請求書（控用）'!P34)</f>
        <v>消費税</v>
      </c>
      <c r="Q32" s="942" t="str">
        <f>IF('指定請求書（控用）'!Q33="","",'指定請求書（控用）'!Q33)</f>
        <v/>
      </c>
      <c r="R32" s="852" t="str">
        <f>IF('指定請求書 別紙（控用）'!R32="","",'指定請求書 別紙（控用）'!R32)</f>
        <v/>
      </c>
      <c r="S32" s="853"/>
      <c r="T32" s="853"/>
      <c r="U32" s="936" t="str">
        <f>IF('指定請求書 別紙（控用）'!U32="","",'指定請求書 別紙（控用）'!U32)</f>
        <v/>
      </c>
      <c r="V32" s="936"/>
      <c r="W32" s="854" t="str">
        <f>IF('指定請求書 別紙（控用）'!W32="","",'指定請求書 別紙（控用）'!W32)</f>
        <v/>
      </c>
      <c r="X32" s="854"/>
      <c r="Y32" s="854"/>
      <c r="Z32" s="854"/>
      <c r="AA32" s="854"/>
      <c r="AB32" s="751">
        <f>IF('指定請求書 別紙（控用）'!AB32="","",'指定請求書 別紙（控用）'!AB32)</f>
        <v>0</v>
      </c>
      <c r="AC32" s="751"/>
      <c r="AD32" s="751"/>
      <c r="AE32" s="751"/>
      <c r="AF32" s="751"/>
      <c r="AG32" s="751"/>
      <c r="AH32" s="752" t="str">
        <f>IF('指定請求書 別紙（控用）'!AH32="","",'指定請求書 別紙（控用）'!AH32)</f>
        <v/>
      </c>
      <c r="AI32" s="752"/>
      <c r="AJ32" s="937"/>
      <c r="AK32" s="937"/>
    </row>
    <row r="33" spans="1:38" ht="24" customHeight="1" x14ac:dyDescent="0.4">
      <c r="B33" s="309">
        <v>20</v>
      </c>
      <c r="C33" s="743" t="str">
        <f>IF('指定請求書 別紙（控用）'!C33="","",'指定請求書 別紙（控用）'!C33)</f>
        <v/>
      </c>
      <c r="D33" s="744"/>
      <c r="E33" s="744"/>
      <c r="F33" s="942" t="str">
        <f>IF('指定請求書 別紙（控用）'!F33="","",'指定請求書 別紙（控用）'!F33)</f>
        <v/>
      </c>
      <c r="G33" s="942" t="str">
        <f>IF('指定請求書（控用）'!G34="","",'指定請求書（控用）'!G34)</f>
        <v/>
      </c>
      <c r="H33" s="942" t="str">
        <f>IF('指定請求書（控用）'!H35="","",'指定請求書（控用）'!H35)</f>
        <v>対象 )</v>
      </c>
      <c r="I33" s="942" t="str">
        <f>IF('指定請求書（控用）'!I34="","",'指定請求書（控用）'!I34)</f>
        <v/>
      </c>
      <c r="J33" s="942">
        <f>IF('指定請求書（控用）'!J35="","",'指定請求書（控用）'!J35)</f>
        <v>5000</v>
      </c>
      <c r="K33" s="942" t="str">
        <f>IF('指定請求書（控用）'!K34="","",'指定請求書（控用）'!K34)</f>
        <v/>
      </c>
      <c r="L33" s="942" t="str">
        <f>IF('指定請求書（控用）'!L35="","",'指定請求書（控用）'!L35)</f>
        <v/>
      </c>
      <c r="M33" s="942" t="str">
        <f>IF('指定請求書（控用）'!M34="","",'指定請求書（控用）'!M34)</f>
        <v/>
      </c>
      <c r="N33" s="942" t="str">
        <f>IF('指定請求書（控用）'!N35="","",'指定請求書（控用）'!N35)</f>
        <v/>
      </c>
      <c r="O33" s="942" t="str">
        <f>IF('指定請求書（控用）'!O34="","",'指定請求書（控用）'!O34)</f>
        <v/>
      </c>
      <c r="P33" s="942" t="str">
        <f>IF('指定請求書（控用）'!P35="","",'指定請求書（控用）'!P35)</f>
        <v>消費税</v>
      </c>
      <c r="Q33" s="942" t="str">
        <f>IF('指定請求書（控用）'!Q34="","",'指定請求書（控用）'!Q34)</f>
        <v/>
      </c>
      <c r="R33" s="852" t="str">
        <f>IF('指定請求書 別紙（控用）'!R33="","",'指定請求書 別紙（控用）'!R33)</f>
        <v/>
      </c>
      <c r="S33" s="853"/>
      <c r="T33" s="853"/>
      <c r="U33" s="936" t="str">
        <f>IF('指定請求書 別紙（控用）'!U33="","",'指定請求書 別紙（控用）'!U33)</f>
        <v/>
      </c>
      <c r="V33" s="936"/>
      <c r="W33" s="854" t="str">
        <f>IF('指定請求書 別紙（控用）'!W33="","",'指定請求書 別紙（控用）'!W33)</f>
        <v/>
      </c>
      <c r="X33" s="854"/>
      <c r="Y33" s="854"/>
      <c r="Z33" s="854"/>
      <c r="AA33" s="854"/>
      <c r="AB33" s="751">
        <f>IF('指定請求書 別紙（控用）'!AB33="","",'指定請求書 別紙（控用）'!AB33)</f>
        <v>0</v>
      </c>
      <c r="AC33" s="751"/>
      <c r="AD33" s="751"/>
      <c r="AE33" s="751"/>
      <c r="AF33" s="751"/>
      <c r="AG33" s="751"/>
      <c r="AH33" s="752" t="str">
        <f>IF('指定請求書 別紙（控用）'!AH33="","",'指定請求書 別紙（控用）'!AH33)</f>
        <v/>
      </c>
      <c r="AI33" s="752"/>
      <c r="AJ33" s="937"/>
      <c r="AK33" s="937"/>
    </row>
    <row r="34" spans="1:38" ht="10.5" customHeight="1" x14ac:dyDescent="0.35">
      <c r="A34" s="74"/>
      <c r="K34" s="75"/>
      <c r="W34" s="959" t="s">
        <v>203</v>
      </c>
      <c r="X34" s="960"/>
      <c r="Y34" s="960"/>
      <c r="Z34" s="960"/>
      <c r="AA34" s="961"/>
      <c r="AB34" s="947">
        <f>SUM(AB14:AG33)</f>
        <v>2709148</v>
      </c>
      <c r="AC34" s="948"/>
      <c r="AD34" s="948"/>
      <c r="AE34" s="948"/>
      <c r="AF34" s="948"/>
      <c r="AG34" s="949"/>
      <c r="AH34" s="946"/>
      <c r="AI34" s="946"/>
      <c r="AJ34" s="946"/>
      <c r="AK34" s="946"/>
    </row>
    <row r="35" spans="1:38" ht="10.5" customHeight="1" x14ac:dyDescent="0.35">
      <c r="A35" s="74"/>
      <c r="C35" s="953" t="s">
        <v>165</v>
      </c>
      <c r="D35" s="954"/>
      <c r="E35" s="954"/>
      <c r="F35" s="954"/>
      <c r="G35" s="954"/>
      <c r="H35" s="954"/>
      <c r="I35" s="954"/>
      <c r="J35" s="954"/>
      <c r="K35" s="954"/>
      <c r="L35" s="954"/>
      <c r="M35" s="954"/>
      <c r="N35" s="954"/>
      <c r="O35" s="955"/>
      <c r="W35" s="962"/>
      <c r="X35" s="963"/>
      <c r="Y35" s="963"/>
      <c r="Z35" s="963"/>
      <c r="AA35" s="964"/>
      <c r="AB35" s="950"/>
      <c r="AC35" s="951"/>
      <c r="AD35" s="951"/>
      <c r="AE35" s="951"/>
      <c r="AF35" s="951"/>
      <c r="AG35" s="952"/>
      <c r="AH35" s="76"/>
      <c r="AI35" s="76"/>
      <c r="AJ35" s="76"/>
      <c r="AK35" s="76"/>
    </row>
    <row r="36" spans="1:38" ht="10.5" customHeight="1" x14ac:dyDescent="0.35">
      <c r="A36" s="74"/>
      <c r="C36" s="956"/>
      <c r="D36" s="957"/>
      <c r="E36" s="957"/>
      <c r="F36" s="957"/>
      <c r="G36" s="957"/>
      <c r="H36" s="957"/>
      <c r="I36" s="957"/>
      <c r="J36" s="957"/>
      <c r="K36" s="957"/>
      <c r="L36" s="957"/>
      <c r="M36" s="957"/>
      <c r="N36" s="957"/>
      <c r="O36" s="958"/>
      <c r="X36" s="77"/>
      <c r="Y36" s="77"/>
      <c r="Z36" s="77"/>
      <c r="AA36" s="77"/>
      <c r="AB36" s="78"/>
      <c r="AC36" s="78"/>
      <c r="AD36" s="78"/>
      <c r="AE36" s="78"/>
      <c r="AF36" s="78"/>
      <c r="AG36" s="78"/>
      <c r="AH36" s="76"/>
      <c r="AI36" s="76"/>
      <c r="AJ36" s="76"/>
      <c r="AK36" s="76"/>
    </row>
    <row r="37" spans="1:38" ht="24" customHeight="1" x14ac:dyDescent="0.4">
      <c r="C37" s="344" t="s">
        <v>22</v>
      </c>
      <c r="D37" s="741">
        <v>0.1</v>
      </c>
      <c r="E37" s="742"/>
      <c r="F37" s="742"/>
      <c r="G37" s="345"/>
      <c r="H37" s="346" t="s">
        <v>23</v>
      </c>
      <c r="I37" s="345"/>
      <c r="J37" s="537">
        <f>+IF(D37="","",SUMIF(AH14:AH33,D37,AB14:AG33))</f>
        <v>2686790</v>
      </c>
      <c r="K37" s="537"/>
      <c r="L37" s="537"/>
      <c r="M37" s="537"/>
      <c r="N37" s="537"/>
      <c r="O37" s="548"/>
      <c r="P37" s="79"/>
      <c r="Q37" s="66"/>
      <c r="R37" s="66"/>
      <c r="S37" s="78"/>
      <c r="T37" s="78"/>
      <c r="U37" s="78"/>
      <c r="V37" s="78"/>
      <c r="W37" s="78"/>
      <c r="X37" s="78"/>
      <c r="Z37" s="66"/>
      <c r="AA37" s="66"/>
      <c r="AB37" s="78"/>
      <c r="AC37" s="80"/>
      <c r="AD37" s="80"/>
      <c r="AE37" s="80"/>
      <c r="AF37" s="80"/>
      <c r="AG37" s="80"/>
      <c r="AJ37" s="81"/>
      <c r="AK37" s="81"/>
    </row>
    <row r="38" spans="1:38" ht="24" customHeight="1" x14ac:dyDescent="0.4">
      <c r="C38" s="344" t="s">
        <v>22</v>
      </c>
      <c r="D38" s="741" t="s">
        <v>35</v>
      </c>
      <c r="E38" s="742"/>
      <c r="F38" s="742"/>
      <c r="G38" s="345"/>
      <c r="H38" s="346" t="s">
        <v>23</v>
      </c>
      <c r="I38" s="345"/>
      <c r="J38" s="537">
        <f>+IF(D38="","",SUMIF(AH14:AH33,D38,AB14:AG33))</f>
        <v>2400</v>
      </c>
      <c r="K38" s="537"/>
      <c r="L38" s="537"/>
      <c r="M38" s="537"/>
      <c r="N38" s="537"/>
      <c r="O38" s="548"/>
      <c r="P38" s="79"/>
      <c r="Q38" s="66"/>
      <c r="R38" s="66"/>
      <c r="S38" s="78"/>
      <c r="T38" s="78"/>
      <c r="U38" s="78"/>
      <c r="V38" s="78"/>
      <c r="W38" s="78"/>
      <c r="X38" s="78"/>
      <c r="Z38" s="66"/>
      <c r="AA38" s="66"/>
      <c r="AB38" s="78"/>
      <c r="AC38" s="80"/>
      <c r="AD38" s="80"/>
      <c r="AE38" s="80"/>
      <c r="AF38" s="80"/>
      <c r="AG38" s="80"/>
      <c r="AJ38" s="81"/>
      <c r="AK38" s="81"/>
    </row>
    <row r="39" spans="1:38" ht="24" customHeight="1" thickBot="1" x14ac:dyDescent="0.45">
      <c r="C39" s="365" t="s">
        <v>22</v>
      </c>
      <c r="D39" s="943" t="s">
        <v>36</v>
      </c>
      <c r="E39" s="944"/>
      <c r="F39" s="944"/>
      <c r="G39" s="366"/>
      <c r="H39" s="367" t="s">
        <v>23</v>
      </c>
      <c r="I39" s="366"/>
      <c r="J39" s="580">
        <f>+IF(D39="","",SUMIF(AH14:AK33,D39,AB14:AG33))</f>
        <v>19958</v>
      </c>
      <c r="K39" s="580"/>
      <c r="L39" s="580"/>
      <c r="M39" s="580"/>
      <c r="N39" s="580"/>
      <c r="O39" s="581"/>
      <c r="P39" s="79"/>
      <c r="Q39" s="66"/>
      <c r="R39" s="66"/>
      <c r="S39" s="78"/>
      <c r="T39" s="80"/>
      <c r="U39" s="80"/>
      <c r="V39" s="80"/>
      <c r="W39" s="80"/>
      <c r="X39" s="80"/>
      <c r="Z39" s="66"/>
      <c r="AA39" s="66"/>
      <c r="AB39" s="78"/>
      <c r="AC39" s="80"/>
      <c r="AD39" s="80"/>
      <c r="AE39" s="80"/>
      <c r="AF39" s="80"/>
      <c r="AG39" s="80"/>
      <c r="AJ39" s="81"/>
      <c r="AK39" s="81"/>
      <c r="AL39" s="81"/>
    </row>
    <row r="40" spans="1:38" ht="24" customHeight="1" thickTop="1" x14ac:dyDescent="0.4">
      <c r="C40" s="368"/>
      <c r="D40" s="369"/>
      <c r="E40" s="370"/>
      <c r="F40" s="369"/>
      <c r="G40" s="945" t="s">
        <v>212</v>
      </c>
      <c r="H40" s="945"/>
      <c r="I40" s="945"/>
      <c r="J40" s="570">
        <f>SUM(J37:O39)</f>
        <v>2709148</v>
      </c>
      <c r="K40" s="570"/>
      <c r="L40" s="570"/>
      <c r="M40" s="570"/>
      <c r="N40" s="570"/>
      <c r="O40" s="571"/>
      <c r="P40" s="79"/>
      <c r="S40" s="78"/>
      <c r="T40" s="78"/>
      <c r="U40" s="78"/>
      <c r="V40" s="78"/>
      <c r="W40" s="78"/>
      <c r="X40" s="78"/>
      <c r="Y40" s="82"/>
      <c r="Z40" s="83"/>
      <c r="AA40" s="83"/>
      <c r="AB40" s="78"/>
      <c r="AC40" s="78"/>
      <c r="AD40" s="78"/>
      <c r="AE40" s="78"/>
      <c r="AF40" s="78"/>
      <c r="AG40" s="78"/>
      <c r="AJ40" s="81"/>
      <c r="AK40" s="81"/>
      <c r="AL40" s="81"/>
    </row>
    <row r="41" spans="1:38" ht="8.25" customHeight="1" x14ac:dyDescent="0.4">
      <c r="AA41" s="84"/>
      <c r="AB41" s="84"/>
      <c r="AC41" s="85"/>
      <c r="AD41" s="85"/>
      <c r="AE41" s="86"/>
      <c r="AF41" s="87"/>
      <c r="AG41" s="87"/>
      <c r="AH41" s="87"/>
      <c r="AI41" s="87"/>
      <c r="AJ41" s="87"/>
    </row>
    <row r="46" spans="1:38" ht="18.95" customHeight="1" x14ac:dyDescent="0.4">
      <c r="U46" s="86"/>
      <c r="V46" s="86"/>
      <c r="W46" s="86"/>
      <c r="X46" s="86"/>
    </row>
  </sheetData>
  <sheetProtection algorithmName="SHA-512" hashValue="DXe8Z2lAN95Rfl5NLovCdRqDGIt+hZF6k7GpTnQtxDRt+FgOG/kEPbtT+zEROuYi3Myq8GF6vxuAeCEANQmR7g==" saltValue="T6CMkLWjULqh820coyTUGg==" spinCount="100000" sheet="1" objects="1" scenarios="1"/>
  <mergeCells count="177">
    <mergeCell ref="D38:F38"/>
    <mergeCell ref="J38:O38"/>
    <mergeCell ref="D39:F39"/>
    <mergeCell ref="J39:O39"/>
    <mergeCell ref="G40:I40"/>
    <mergeCell ref="J40:O40"/>
    <mergeCell ref="AH33:AK33"/>
    <mergeCell ref="AH34:AK34"/>
    <mergeCell ref="D37:F37"/>
    <mergeCell ref="J37:O37"/>
    <mergeCell ref="C33:E33"/>
    <mergeCell ref="F33:Q33"/>
    <mergeCell ref="R33:T33"/>
    <mergeCell ref="U33:V33"/>
    <mergeCell ref="W33:AA33"/>
    <mergeCell ref="AB33:AG33"/>
    <mergeCell ref="AB34:AG35"/>
    <mergeCell ref="C35:O36"/>
    <mergeCell ref="W34:AA35"/>
    <mergeCell ref="AH31:AK31"/>
    <mergeCell ref="C32:E32"/>
    <mergeCell ref="F32:Q32"/>
    <mergeCell ref="R32:T32"/>
    <mergeCell ref="U32:V32"/>
    <mergeCell ref="W32:AA32"/>
    <mergeCell ref="AB32:AG32"/>
    <mergeCell ref="AH32:AK32"/>
    <mergeCell ref="C31:E31"/>
    <mergeCell ref="F31:Q31"/>
    <mergeCell ref="R31:T31"/>
    <mergeCell ref="U31:V31"/>
    <mergeCell ref="W31:AA31"/>
    <mergeCell ref="AB31:AG31"/>
    <mergeCell ref="AH29:AK29"/>
    <mergeCell ref="C30:E30"/>
    <mergeCell ref="F30:Q30"/>
    <mergeCell ref="R30:T30"/>
    <mergeCell ref="U30:V30"/>
    <mergeCell ref="W30:AA30"/>
    <mergeCell ref="AB30:AG30"/>
    <mergeCell ref="AH30:AK30"/>
    <mergeCell ref="C29:E29"/>
    <mergeCell ref="F29:Q29"/>
    <mergeCell ref="R29:T29"/>
    <mergeCell ref="U29:V29"/>
    <mergeCell ref="W29:AA29"/>
    <mergeCell ref="AB29:AG29"/>
    <mergeCell ref="AH27:AK27"/>
    <mergeCell ref="C28:E28"/>
    <mergeCell ref="F28:Q28"/>
    <mergeCell ref="R28:T28"/>
    <mergeCell ref="U28:V28"/>
    <mergeCell ref="W28:AA28"/>
    <mergeCell ref="AB28:AG28"/>
    <mergeCell ref="AH28:AK28"/>
    <mergeCell ref="C27:E27"/>
    <mergeCell ref="F27:Q27"/>
    <mergeCell ref="R27:T27"/>
    <mergeCell ref="U27:V27"/>
    <mergeCell ref="W27:AA27"/>
    <mergeCell ref="AB27:AG27"/>
    <mergeCell ref="AH25:AK25"/>
    <mergeCell ref="C26:E26"/>
    <mergeCell ref="F26:Q26"/>
    <mergeCell ref="R26:T26"/>
    <mergeCell ref="U26:V26"/>
    <mergeCell ref="W26:AA26"/>
    <mergeCell ref="AB26:AG26"/>
    <mergeCell ref="AH26:AK26"/>
    <mergeCell ref="C25:E25"/>
    <mergeCell ref="F25:Q25"/>
    <mergeCell ref="R25:T25"/>
    <mergeCell ref="U25:V25"/>
    <mergeCell ref="W25:AA25"/>
    <mergeCell ref="AB25:AG25"/>
    <mergeCell ref="AH23:AK23"/>
    <mergeCell ref="C24:E24"/>
    <mergeCell ref="F24:Q24"/>
    <mergeCell ref="R24:T24"/>
    <mergeCell ref="U24:V24"/>
    <mergeCell ref="W24:AA24"/>
    <mergeCell ref="AB24:AG24"/>
    <mergeCell ref="AH24:AK24"/>
    <mergeCell ref="C23:E23"/>
    <mergeCell ref="F23:Q23"/>
    <mergeCell ref="R23:T23"/>
    <mergeCell ref="U23:V23"/>
    <mergeCell ref="W23:AA23"/>
    <mergeCell ref="AB23:AG23"/>
    <mergeCell ref="AH21:AK21"/>
    <mergeCell ref="C22:E22"/>
    <mergeCell ref="F22:Q22"/>
    <mergeCell ref="R22:T22"/>
    <mergeCell ref="U22:V22"/>
    <mergeCell ref="W22:AA22"/>
    <mergeCell ref="AB22:AG22"/>
    <mergeCell ref="AH22:AK22"/>
    <mergeCell ref="C21:E21"/>
    <mergeCell ref="F21:Q21"/>
    <mergeCell ref="R21:T21"/>
    <mergeCell ref="U21:V21"/>
    <mergeCell ref="W21:AA21"/>
    <mergeCell ref="AB21:AG21"/>
    <mergeCell ref="AH19:AK19"/>
    <mergeCell ref="C20:E20"/>
    <mergeCell ref="F20:Q20"/>
    <mergeCell ref="R20:T20"/>
    <mergeCell ref="U20:V20"/>
    <mergeCell ref="W20:AA20"/>
    <mergeCell ref="AB20:AG20"/>
    <mergeCell ref="AH20:AK20"/>
    <mergeCell ref="C19:E19"/>
    <mergeCell ref="F19:Q19"/>
    <mergeCell ref="R19:T19"/>
    <mergeCell ref="U19:V19"/>
    <mergeCell ref="W19:AA19"/>
    <mergeCell ref="AB19:AG19"/>
    <mergeCell ref="AH17:AK17"/>
    <mergeCell ref="C18:E18"/>
    <mergeCell ref="F18:Q18"/>
    <mergeCell ref="R18:T18"/>
    <mergeCell ref="U18:V18"/>
    <mergeCell ref="W18:AA18"/>
    <mergeCell ref="AB18:AG18"/>
    <mergeCell ref="AH18:AK18"/>
    <mergeCell ref="C17:E17"/>
    <mergeCell ref="F17:Q17"/>
    <mergeCell ref="R17:T17"/>
    <mergeCell ref="U17:V17"/>
    <mergeCell ref="W17:AA17"/>
    <mergeCell ref="AB17:AG17"/>
    <mergeCell ref="AH15:AK15"/>
    <mergeCell ref="C16:E16"/>
    <mergeCell ref="F16:Q16"/>
    <mergeCell ref="R16:T16"/>
    <mergeCell ref="U16:V16"/>
    <mergeCell ref="W16:AA16"/>
    <mergeCell ref="AB16:AG16"/>
    <mergeCell ref="AH16:AK16"/>
    <mergeCell ref="C15:E15"/>
    <mergeCell ref="F15:Q15"/>
    <mergeCell ref="R15:T15"/>
    <mergeCell ref="U15:V15"/>
    <mergeCell ref="W15:AA15"/>
    <mergeCell ref="AB15:AG15"/>
    <mergeCell ref="AH13:AK13"/>
    <mergeCell ref="C14:E14"/>
    <mergeCell ref="F14:Q14"/>
    <mergeCell ref="R14:T14"/>
    <mergeCell ref="U14:V14"/>
    <mergeCell ref="W14:AA14"/>
    <mergeCell ref="AB14:AG14"/>
    <mergeCell ref="AH14:AK14"/>
    <mergeCell ref="B11:C11"/>
    <mergeCell ref="Y11:AD11"/>
    <mergeCell ref="AE11:AH11"/>
    <mergeCell ref="AI11:AJ11"/>
    <mergeCell ref="C13:E13"/>
    <mergeCell ref="F13:Q13"/>
    <mergeCell ref="R13:T13"/>
    <mergeCell ref="U13:V13"/>
    <mergeCell ref="W13:AA13"/>
    <mergeCell ref="AB13:AG13"/>
    <mergeCell ref="F6:R9"/>
    <mergeCell ref="T9:Y10"/>
    <mergeCell ref="Z9:AK10"/>
    <mergeCell ref="B10:E10"/>
    <mergeCell ref="T6:V7"/>
    <mergeCell ref="W6:AK7"/>
    <mergeCell ref="W3:AK3"/>
    <mergeCell ref="L3:M3"/>
    <mergeCell ref="P2:X2"/>
    <mergeCell ref="R3:V3"/>
    <mergeCell ref="B5:E5"/>
    <mergeCell ref="F5:R5"/>
    <mergeCell ref="AD5:AG5"/>
    <mergeCell ref="B6:E9"/>
  </mergeCells>
  <phoneticPr fontId="3"/>
  <dataValidations count="2">
    <dataValidation allowBlank="1" showInputMessage="1" showErrorMessage="1" prompt="(提出用)シートには入力できません_x000a_(控用)シートに入力してください" sqref="A1:A1048576 B10:E1048576 B1:E5 F1:V1048576 W34 W36:AA1048576 AB34:XFD1048576 W1:AJ33 AL1:XFD33 AK2:AK33" xr:uid="{F1A2E820-84D6-4B32-92DD-CBE6BEAACF31}"/>
    <dataValidation allowBlank="1" showInputMessage="1" showErrorMessage="1" prompt="(提出用)シートには入力できません_x000a_(控用)シートへ入力してください" sqref="B6:E9" xr:uid="{8A37250E-AD91-49BE-BA3A-A7070F01F79E}"/>
  </dataValidations>
  <pageMargins left="0.62992125984251968" right="3.937007874015748E-2" top="0.74803149606299213" bottom="0.55118110236220474" header="0.31496062992125984" footer="0.31496062992125984"/>
  <pageSetup paperSize="9" scale="83" fitToHeight="0"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7AA19-52D9-4D79-99D2-974018321D13}">
  <sheetPr codeName="Sheet5">
    <pageSetUpPr fitToPage="1"/>
  </sheetPr>
  <dimension ref="B1:AP213"/>
  <sheetViews>
    <sheetView view="pageBreakPreview" zoomScale="115" zoomScaleNormal="115" zoomScaleSheetLayoutView="115" workbookViewId="0">
      <selection activeCell="X9" sqref="X9"/>
    </sheetView>
  </sheetViews>
  <sheetFormatPr defaultColWidth="2.625" defaultRowHeight="18.95" customHeight="1" x14ac:dyDescent="0.4"/>
  <cols>
    <col min="1" max="1" width="2.625" style="376"/>
    <col min="2" max="2" width="3" style="375" customWidth="1"/>
    <col min="3" max="3" width="2.625" style="376"/>
    <col min="4" max="4" width="3.25" style="376" customWidth="1"/>
    <col min="5" max="39" width="2.625" style="376"/>
    <col min="40" max="40" width="2.625" style="376" customWidth="1"/>
    <col min="41" max="41" width="2.375" style="376" customWidth="1"/>
    <col min="42" max="42" width="2.125" style="377" customWidth="1"/>
    <col min="43" max="16384" width="2.625" style="376"/>
  </cols>
  <sheetData>
    <row r="1" spans="2:42" ht="15" customHeight="1" x14ac:dyDescent="0.4"/>
    <row r="2" spans="2:42" ht="15" customHeight="1" x14ac:dyDescent="0.4">
      <c r="AP2" s="378" t="s">
        <v>137</v>
      </c>
    </row>
    <row r="3" spans="2:42" ht="18.95" customHeight="1" x14ac:dyDescent="0.4">
      <c r="B3" s="996" t="s">
        <v>126</v>
      </c>
      <c r="C3" s="996"/>
      <c r="D3" s="996"/>
      <c r="E3" s="996"/>
      <c r="F3" s="996"/>
      <c r="G3" s="996"/>
      <c r="H3" s="996"/>
      <c r="I3" s="996"/>
      <c r="J3" s="996"/>
      <c r="K3" s="996"/>
      <c r="L3" s="996"/>
      <c r="M3" s="996"/>
      <c r="N3" s="996"/>
      <c r="O3" s="996"/>
      <c r="P3" s="996"/>
      <c r="Q3" s="996"/>
      <c r="R3" s="996"/>
      <c r="S3" s="996"/>
      <c r="T3" s="996"/>
      <c r="U3" s="996"/>
      <c r="V3" s="379"/>
      <c r="W3" s="379"/>
      <c r="X3" s="379"/>
      <c r="Y3" s="379"/>
      <c r="Z3" s="379"/>
      <c r="AA3" s="379"/>
      <c r="AB3" s="379"/>
      <c r="AC3" s="379"/>
      <c r="AD3" s="379"/>
      <c r="AE3" s="379"/>
      <c r="AF3" s="379"/>
      <c r="AG3" s="379"/>
      <c r="AH3" s="379"/>
      <c r="AI3" s="379"/>
      <c r="AJ3" s="379"/>
      <c r="AK3" s="379"/>
      <c r="AL3" s="379"/>
      <c r="AM3" s="379"/>
      <c r="AN3" s="379"/>
    </row>
    <row r="4" spans="2:42" ht="10.5" customHeight="1" x14ac:dyDescent="0.4"/>
    <row r="5" spans="2:42" ht="18.75" customHeight="1" x14ac:dyDescent="0.4">
      <c r="B5" s="380" t="s">
        <v>106</v>
      </c>
      <c r="C5" s="1091" t="s">
        <v>136</v>
      </c>
      <c r="D5" s="1091"/>
      <c r="E5" s="1091"/>
      <c r="F5" s="1091"/>
      <c r="G5" s="1091"/>
      <c r="H5" s="1091"/>
      <c r="I5" s="1091"/>
      <c r="J5" s="1092"/>
      <c r="K5" s="1023"/>
      <c r="L5" s="1024"/>
      <c r="M5" s="1025"/>
      <c r="N5" s="1095" t="s">
        <v>107</v>
      </c>
      <c r="O5" s="1096"/>
      <c r="P5" s="1097"/>
      <c r="Q5" s="1026"/>
      <c r="R5" s="1027"/>
      <c r="S5" s="1028"/>
      <c r="T5" s="1094" t="s">
        <v>123</v>
      </c>
      <c r="U5" s="1091"/>
      <c r="V5" s="1091"/>
      <c r="W5" s="1091"/>
      <c r="X5" s="1091"/>
      <c r="Y5" s="1091"/>
      <c r="Z5" s="1091"/>
      <c r="AA5" s="1091"/>
      <c r="AB5" s="1091"/>
      <c r="AC5" s="1091"/>
      <c r="AD5" s="1091"/>
      <c r="AE5" s="1091"/>
      <c r="AF5" s="1091"/>
      <c r="AG5" s="1091"/>
      <c r="AH5" s="1091"/>
      <c r="AI5" s="1091"/>
      <c r="AJ5" s="1091"/>
      <c r="AK5" s="1091"/>
      <c r="AL5" s="1091"/>
      <c r="AM5" s="1091"/>
      <c r="AN5" s="1091"/>
      <c r="AO5" s="1091"/>
      <c r="AP5" s="1091"/>
    </row>
    <row r="6" spans="2:42" ht="18.75" customHeight="1" x14ac:dyDescent="0.4">
      <c r="C6" s="1023"/>
      <c r="D6" s="1024"/>
      <c r="E6" s="1025"/>
      <c r="F6" s="1094" t="s">
        <v>108</v>
      </c>
      <c r="G6" s="1091"/>
      <c r="H6" s="1091"/>
      <c r="I6" s="1091"/>
      <c r="J6" s="1091"/>
      <c r="K6" s="1091"/>
      <c r="L6" s="1091"/>
      <c r="M6" s="1091"/>
      <c r="N6" s="1091"/>
      <c r="O6" s="1091"/>
      <c r="P6" s="1091"/>
      <c r="Q6" s="1091"/>
      <c r="R6" s="1091"/>
      <c r="S6" s="1091"/>
      <c r="T6" s="1091"/>
      <c r="U6" s="1091"/>
      <c r="V6" s="1091"/>
      <c r="W6" s="1091"/>
      <c r="X6" s="1091"/>
      <c r="Y6" s="1091"/>
      <c r="Z6" s="1091"/>
      <c r="AA6" s="1091"/>
      <c r="AB6" s="1091"/>
      <c r="AC6" s="1091"/>
      <c r="AD6" s="1091"/>
      <c r="AE6" s="1091"/>
      <c r="AF6" s="1091"/>
      <c r="AG6" s="1091"/>
      <c r="AH6" s="1091"/>
      <c r="AI6" s="1091"/>
      <c r="AJ6" s="1091"/>
      <c r="AK6" s="1091"/>
      <c r="AL6" s="1091"/>
      <c r="AM6" s="1091"/>
      <c r="AN6" s="1091"/>
    </row>
    <row r="7" spans="2:42" ht="9.75" customHeight="1" x14ac:dyDescent="0.4">
      <c r="F7" s="377"/>
      <c r="G7" s="381"/>
    </row>
    <row r="8" spans="2:42" ht="25.5" customHeight="1" x14ac:dyDescent="0.4"/>
    <row r="9" spans="2:42" ht="13.5" customHeight="1" x14ac:dyDescent="0.4">
      <c r="C9" s="382"/>
      <c r="D9" s="383"/>
      <c r="E9" s="383"/>
      <c r="F9" s="383"/>
      <c r="G9" s="383"/>
      <c r="H9" s="383"/>
      <c r="I9" s="383"/>
      <c r="J9" s="383"/>
      <c r="K9" s="383"/>
      <c r="L9" s="383"/>
      <c r="M9" s="383"/>
      <c r="N9" s="383"/>
      <c r="O9" s="383"/>
      <c r="P9" s="383"/>
      <c r="Q9" s="383"/>
      <c r="R9" s="383"/>
      <c r="S9" s="383"/>
      <c r="T9" s="383"/>
      <c r="U9" s="383"/>
      <c r="V9" s="383"/>
      <c r="W9" s="383"/>
      <c r="X9" s="383"/>
      <c r="Y9" s="383"/>
      <c r="Z9" s="383"/>
      <c r="AA9" s="383"/>
      <c r="AB9" s="383"/>
      <c r="AC9" s="383"/>
      <c r="AD9" s="383"/>
      <c r="AE9" s="383"/>
      <c r="AF9" s="383"/>
      <c r="AG9" s="383"/>
      <c r="AH9" s="383"/>
      <c r="AI9" s="383"/>
      <c r="AJ9" s="383"/>
      <c r="AK9" s="383"/>
      <c r="AL9" s="383"/>
      <c r="AM9" s="384" t="s">
        <v>181</v>
      </c>
      <c r="AN9" s="385"/>
    </row>
    <row r="10" spans="2:42" ht="24" customHeight="1" x14ac:dyDescent="0.4">
      <c r="C10" s="386"/>
      <c r="D10" s="387"/>
      <c r="E10" s="387"/>
      <c r="F10" s="387"/>
      <c r="G10" s="387"/>
      <c r="H10" s="387"/>
      <c r="I10" s="387"/>
      <c r="J10" s="387"/>
      <c r="M10" s="387"/>
      <c r="N10" s="388"/>
      <c r="O10" s="388"/>
      <c r="P10" s="388"/>
      <c r="Q10" s="1029" t="s">
        <v>0</v>
      </c>
      <c r="R10" s="1029"/>
      <c r="S10" s="1029"/>
      <c r="T10" s="1029"/>
      <c r="U10" s="1029"/>
      <c r="V10" s="1029"/>
      <c r="W10" s="1029"/>
      <c r="X10" s="1029"/>
      <c r="Y10" s="1029"/>
      <c r="Z10" s="389"/>
      <c r="AA10" s="390"/>
      <c r="AB10" s="390"/>
      <c r="AC10" s="390"/>
      <c r="AD10" s="390"/>
      <c r="AE10" s="390"/>
      <c r="AF10" s="390"/>
      <c r="AG10" s="390"/>
      <c r="AH10" s="390"/>
      <c r="AI10" s="390"/>
      <c r="AJ10" s="390"/>
      <c r="AK10" s="390"/>
      <c r="AL10" s="390"/>
      <c r="AM10" s="390"/>
      <c r="AN10" s="391"/>
    </row>
    <row r="11" spans="2:42" ht="18.95" customHeight="1" x14ac:dyDescent="0.4">
      <c r="C11" s="392"/>
      <c r="D11" s="393"/>
      <c r="E11" s="394"/>
      <c r="F11" s="394"/>
      <c r="G11" s="394"/>
      <c r="H11" s="394"/>
      <c r="I11" s="394"/>
      <c r="J11" s="394"/>
      <c r="K11" s="394"/>
      <c r="L11" s="395"/>
      <c r="M11" s="394"/>
      <c r="N11" s="396" t="s">
        <v>1</v>
      </c>
      <c r="O11" s="397"/>
      <c r="Q11" s="390"/>
      <c r="R11" s="965" t="s">
        <v>90</v>
      </c>
      <c r="S11" s="965"/>
      <c r="T11" s="965"/>
      <c r="U11" s="965"/>
      <c r="V11" s="965"/>
      <c r="W11" s="965"/>
      <c r="X11" s="965"/>
      <c r="Y11" s="966" t="str">
        <f>IF(OR(AD38=L44,J24=AD44)," ","※金額が違います。入力漏れはありませんか？")</f>
        <v xml:space="preserve"> </v>
      </c>
      <c r="Z11" s="966"/>
      <c r="AA11" s="966"/>
      <c r="AB11" s="966"/>
      <c r="AC11" s="966"/>
      <c r="AD11" s="966"/>
      <c r="AE11" s="966"/>
      <c r="AF11" s="966"/>
      <c r="AG11" s="966"/>
      <c r="AH11" s="966"/>
      <c r="AI11" s="966"/>
      <c r="AJ11" s="966"/>
      <c r="AK11" s="966"/>
      <c r="AL11" s="966"/>
      <c r="AM11" s="966"/>
      <c r="AN11" s="398"/>
      <c r="AO11" s="399"/>
    </row>
    <row r="12" spans="2:42" ht="7.5" customHeight="1" x14ac:dyDescent="0.4">
      <c r="C12" s="400"/>
      <c r="AN12" s="401"/>
      <c r="AO12" s="402"/>
    </row>
    <row r="13" spans="2:42" ht="18.95" customHeight="1" x14ac:dyDescent="0.4">
      <c r="B13" s="403"/>
      <c r="C13" s="404" t="s">
        <v>91</v>
      </c>
      <c r="D13" s="1000" t="s">
        <v>2</v>
      </c>
      <c r="E13" s="1011"/>
      <c r="F13" s="1011"/>
      <c r="G13" s="1012"/>
      <c r="H13" s="507" t="s">
        <v>47</v>
      </c>
      <c r="I13" s="508"/>
      <c r="J13" s="508"/>
      <c r="K13" s="508"/>
      <c r="L13" s="508"/>
      <c r="M13" s="508"/>
      <c r="N13" s="508"/>
      <c r="O13" s="508"/>
      <c r="P13" s="508"/>
      <c r="Q13" s="508"/>
      <c r="R13" s="508"/>
      <c r="S13" s="508"/>
      <c r="T13" s="509"/>
      <c r="U13" s="406" t="s">
        <v>98</v>
      </c>
      <c r="V13" s="1000" t="s">
        <v>3</v>
      </c>
      <c r="W13" s="1001"/>
      <c r="X13" s="1002"/>
      <c r="Y13" s="650" t="s">
        <v>194</v>
      </c>
      <c r="Z13" s="651"/>
      <c r="AA13" s="651"/>
      <c r="AB13" s="407" t="s">
        <v>4</v>
      </c>
      <c r="AC13" s="661" t="s">
        <v>193</v>
      </c>
      <c r="AD13" s="661"/>
      <c r="AE13" s="662"/>
      <c r="AF13" s="1013" t="s">
        <v>77</v>
      </c>
      <c r="AG13" s="1014"/>
      <c r="AH13" s="1014"/>
      <c r="AI13" s="1015"/>
      <c r="AJ13" s="283" t="s">
        <v>67</v>
      </c>
      <c r="AK13" s="188">
        <v>0</v>
      </c>
      <c r="AL13" s="188">
        <v>0</v>
      </c>
      <c r="AM13" s="284">
        <v>1</v>
      </c>
      <c r="AN13" s="401" t="s">
        <v>97</v>
      </c>
      <c r="AP13" s="408"/>
    </row>
    <row r="14" spans="2:42" ht="18.95" customHeight="1" thickBot="1" x14ac:dyDescent="0.45">
      <c r="B14" s="403"/>
      <c r="C14" s="404" t="s">
        <v>92</v>
      </c>
      <c r="D14" s="972" t="s">
        <v>59</v>
      </c>
      <c r="E14" s="973"/>
      <c r="F14" s="973"/>
      <c r="G14" s="973"/>
      <c r="H14" s="409"/>
      <c r="I14" s="410"/>
      <c r="J14" s="411">
        <v>2</v>
      </c>
      <c r="K14" s="411">
        <v>0</v>
      </c>
      <c r="L14" s="411">
        <v>2</v>
      </c>
      <c r="M14" s="411">
        <v>3</v>
      </c>
      <c r="N14" s="412" t="s">
        <v>6</v>
      </c>
      <c r="O14" s="411">
        <v>1</v>
      </c>
      <c r="P14" s="411">
        <v>0</v>
      </c>
      <c r="Q14" s="412" t="s">
        <v>7</v>
      </c>
      <c r="R14" s="411">
        <v>3</v>
      </c>
      <c r="S14" s="411">
        <v>1</v>
      </c>
      <c r="T14" s="413" t="s">
        <v>8</v>
      </c>
      <c r="U14" s="390"/>
      <c r="V14" s="974" t="s">
        <v>5</v>
      </c>
      <c r="W14" s="975"/>
      <c r="X14" s="976"/>
      <c r="Y14" s="531" t="s">
        <v>73</v>
      </c>
      <c r="Z14" s="532"/>
      <c r="AA14" s="532"/>
      <c r="AB14" s="532"/>
      <c r="AC14" s="532"/>
      <c r="AD14" s="532"/>
      <c r="AE14" s="532"/>
      <c r="AF14" s="532"/>
      <c r="AG14" s="532"/>
      <c r="AH14" s="532"/>
      <c r="AI14" s="532"/>
      <c r="AJ14" s="532"/>
      <c r="AK14" s="532"/>
      <c r="AL14" s="532"/>
      <c r="AM14" s="533"/>
      <c r="AN14" s="414"/>
      <c r="AO14" s="415"/>
      <c r="AP14" s="408"/>
    </row>
    <row r="15" spans="2:42" ht="18.95" customHeight="1" x14ac:dyDescent="0.4">
      <c r="B15" s="403"/>
      <c r="C15" s="404" t="s">
        <v>93</v>
      </c>
      <c r="D15" s="977" t="s">
        <v>185</v>
      </c>
      <c r="E15" s="978"/>
      <c r="F15" s="978"/>
      <c r="G15" s="979"/>
      <c r="H15" s="984" t="s">
        <v>189</v>
      </c>
      <c r="I15" s="985"/>
      <c r="J15" s="985"/>
      <c r="K15" s="985"/>
      <c r="L15" s="985"/>
      <c r="M15" s="985"/>
      <c r="N15" s="985"/>
      <c r="O15" s="985"/>
      <c r="P15" s="985"/>
      <c r="Q15" s="985"/>
      <c r="R15" s="985"/>
      <c r="S15" s="985"/>
      <c r="T15" s="986"/>
      <c r="U15" s="390"/>
      <c r="V15" s="417"/>
      <c r="W15" s="418"/>
      <c r="X15" s="419"/>
      <c r="Y15" s="534" t="s">
        <v>190</v>
      </c>
      <c r="Z15" s="535"/>
      <c r="AA15" s="535"/>
      <c r="AB15" s="535"/>
      <c r="AC15" s="535"/>
      <c r="AD15" s="535"/>
      <c r="AE15" s="535"/>
      <c r="AF15" s="535"/>
      <c r="AG15" s="535"/>
      <c r="AH15" s="535"/>
      <c r="AI15" s="535"/>
      <c r="AJ15" s="535"/>
      <c r="AK15" s="535"/>
      <c r="AL15" s="535"/>
      <c r="AM15" s="536"/>
      <c r="AN15" s="401" t="s">
        <v>98</v>
      </c>
      <c r="AP15" s="408"/>
    </row>
    <row r="16" spans="2:42" ht="9.75" customHeight="1" x14ac:dyDescent="0.25">
      <c r="B16" s="403"/>
      <c r="C16" s="404"/>
      <c r="D16" s="980"/>
      <c r="E16" s="978"/>
      <c r="F16" s="978"/>
      <c r="G16" s="979"/>
      <c r="H16" s="984"/>
      <c r="I16" s="985"/>
      <c r="J16" s="985"/>
      <c r="K16" s="985"/>
      <c r="L16" s="985"/>
      <c r="M16" s="985"/>
      <c r="N16" s="985"/>
      <c r="O16" s="985"/>
      <c r="P16" s="985"/>
      <c r="Q16" s="985"/>
      <c r="R16" s="985"/>
      <c r="S16" s="985"/>
      <c r="T16" s="986"/>
      <c r="U16" s="390"/>
      <c r="V16" s="990" t="s">
        <v>63</v>
      </c>
      <c r="W16" s="991"/>
      <c r="X16" s="992"/>
      <c r="Y16" s="655" t="s">
        <v>197</v>
      </c>
      <c r="Z16" s="656"/>
      <c r="AA16" s="656"/>
      <c r="AB16" s="656"/>
      <c r="AC16" s="656"/>
      <c r="AD16" s="656"/>
      <c r="AE16" s="656"/>
      <c r="AF16" s="656"/>
      <c r="AG16" s="656"/>
      <c r="AH16" s="656"/>
      <c r="AI16" s="656"/>
      <c r="AJ16" s="656"/>
      <c r="AK16" s="656"/>
      <c r="AL16" s="656"/>
      <c r="AM16" s="657"/>
      <c r="AN16" s="401"/>
      <c r="AP16" s="408"/>
    </row>
    <row r="17" spans="2:42" ht="9.75" customHeight="1" x14ac:dyDescent="0.4">
      <c r="B17" s="403"/>
      <c r="C17" s="404"/>
      <c r="D17" s="980"/>
      <c r="E17" s="978"/>
      <c r="F17" s="978"/>
      <c r="G17" s="979"/>
      <c r="H17" s="984"/>
      <c r="I17" s="985"/>
      <c r="J17" s="985"/>
      <c r="K17" s="985"/>
      <c r="L17" s="985"/>
      <c r="M17" s="985"/>
      <c r="N17" s="985"/>
      <c r="O17" s="985"/>
      <c r="P17" s="985"/>
      <c r="Q17" s="985"/>
      <c r="R17" s="985"/>
      <c r="S17" s="985"/>
      <c r="T17" s="986"/>
      <c r="U17" s="390"/>
      <c r="V17" s="993" t="s">
        <v>76</v>
      </c>
      <c r="W17" s="994"/>
      <c r="X17" s="995"/>
      <c r="Y17" s="510" t="s">
        <v>191</v>
      </c>
      <c r="Z17" s="511"/>
      <c r="AA17" s="511"/>
      <c r="AB17" s="511"/>
      <c r="AC17" s="511"/>
      <c r="AD17" s="511"/>
      <c r="AE17" s="511"/>
      <c r="AF17" s="511"/>
      <c r="AG17" s="511"/>
      <c r="AH17" s="511"/>
      <c r="AI17" s="511"/>
      <c r="AJ17" s="511"/>
      <c r="AK17" s="511"/>
      <c r="AL17" s="511"/>
      <c r="AM17" s="512"/>
      <c r="AN17" s="401"/>
      <c r="AP17" s="408"/>
    </row>
    <row r="18" spans="2:42" ht="18.95" customHeight="1" x14ac:dyDescent="0.4">
      <c r="B18" s="403"/>
      <c r="C18" s="404"/>
      <c r="D18" s="981"/>
      <c r="E18" s="982"/>
      <c r="F18" s="982"/>
      <c r="G18" s="983"/>
      <c r="H18" s="987"/>
      <c r="I18" s="988"/>
      <c r="J18" s="988"/>
      <c r="K18" s="988"/>
      <c r="L18" s="988"/>
      <c r="M18" s="988"/>
      <c r="N18" s="988"/>
      <c r="O18" s="988"/>
      <c r="P18" s="988"/>
      <c r="Q18" s="988"/>
      <c r="R18" s="988"/>
      <c r="S18" s="988"/>
      <c r="T18" s="989"/>
      <c r="U18" s="390"/>
      <c r="V18" s="993"/>
      <c r="W18" s="994"/>
      <c r="X18" s="995"/>
      <c r="Y18" s="510"/>
      <c r="Z18" s="511"/>
      <c r="AA18" s="511"/>
      <c r="AB18" s="511"/>
      <c r="AC18" s="511"/>
      <c r="AD18" s="511"/>
      <c r="AE18" s="511"/>
      <c r="AF18" s="511"/>
      <c r="AG18" s="511"/>
      <c r="AH18" s="511"/>
      <c r="AI18" s="511"/>
      <c r="AJ18" s="511"/>
      <c r="AK18" s="511"/>
      <c r="AL18" s="511"/>
      <c r="AM18" s="512"/>
      <c r="AN18" s="401"/>
      <c r="AP18" s="408"/>
    </row>
    <row r="19" spans="2:42" ht="18.95" customHeight="1" x14ac:dyDescent="0.4">
      <c r="B19" s="403"/>
      <c r="C19" s="404"/>
      <c r="D19" s="1016" t="s">
        <v>12</v>
      </c>
      <c r="E19" s="1017"/>
      <c r="F19" s="1017"/>
      <c r="G19" s="1018"/>
      <c r="H19" s="421"/>
      <c r="I19" s="421"/>
      <c r="J19" s="421"/>
      <c r="K19" s="421"/>
      <c r="L19" s="421"/>
      <c r="M19" s="421"/>
      <c r="N19" s="422"/>
      <c r="O19" s="421"/>
      <c r="P19" s="421"/>
      <c r="Q19" s="421"/>
      <c r="R19" s="421"/>
      <c r="S19" s="421"/>
      <c r="T19" s="423"/>
      <c r="U19" s="390"/>
      <c r="V19" s="417"/>
      <c r="W19" s="418"/>
      <c r="X19" s="419"/>
      <c r="Y19" s="534" t="s">
        <v>192</v>
      </c>
      <c r="Z19" s="535"/>
      <c r="AA19" s="535"/>
      <c r="AB19" s="535"/>
      <c r="AC19" s="535"/>
      <c r="AD19" s="535"/>
      <c r="AE19" s="535"/>
      <c r="AF19" s="535"/>
      <c r="AG19" s="535"/>
      <c r="AH19" s="535"/>
      <c r="AI19" s="535"/>
      <c r="AJ19" s="535"/>
      <c r="AK19" s="535"/>
      <c r="AL19" s="424" t="s">
        <v>11</v>
      </c>
      <c r="AM19" s="425"/>
      <c r="AN19" s="401"/>
      <c r="AO19" s="377"/>
      <c r="AP19" s="408"/>
    </row>
    <row r="20" spans="2:42" ht="18.75" customHeight="1" x14ac:dyDescent="0.4">
      <c r="B20" s="403"/>
      <c r="C20" s="404" t="s">
        <v>94</v>
      </c>
      <c r="D20" s="601" t="s">
        <v>72</v>
      </c>
      <c r="E20" s="602"/>
      <c r="F20" s="281">
        <v>2</v>
      </c>
      <c r="G20" s="281">
        <v>3</v>
      </c>
      <c r="H20" s="426" t="s">
        <v>4</v>
      </c>
      <c r="I20" s="281" t="s">
        <v>75</v>
      </c>
      <c r="J20" s="281">
        <v>1</v>
      </c>
      <c r="K20" s="281">
        <v>2</v>
      </c>
      <c r="L20" s="281">
        <v>3</v>
      </c>
      <c r="M20" s="282">
        <v>4</v>
      </c>
      <c r="N20" s="427"/>
      <c r="O20" s="428"/>
      <c r="P20" s="428"/>
      <c r="Q20" s="428"/>
      <c r="R20" s="428"/>
      <c r="S20" s="428"/>
      <c r="T20" s="429"/>
      <c r="U20" s="390"/>
      <c r="V20" s="967" t="s">
        <v>13</v>
      </c>
      <c r="W20" s="968"/>
      <c r="X20" s="969"/>
      <c r="Y20" s="970" t="s">
        <v>46</v>
      </c>
      <c r="Z20" s="971"/>
      <c r="AA20" s="971"/>
      <c r="AB20" s="430" t="s">
        <v>4</v>
      </c>
      <c r="AC20" s="600" t="s">
        <v>193</v>
      </c>
      <c r="AD20" s="600"/>
      <c r="AE20" s="430" t="s">
        <v>4</v>
      </c>
      <c r="AF20" s="603" t="s">
        <v>193</v>
      </c>
      <c r="AG20" s="603"/>
      <c r="AH20" s="603"/>
      <c r="AI20" s="431"/>
      <c r="AJ20" s="431"/>
      <c r="AK20" s="431"/>
      <c r="AL20" s="431"/>
      <c r="AM20" s="432"/>
      <c r="AN20" s="401"/>
      <c r="AO20" s="377"/>
      <c r="AP20" s="408"/>
    </row>
    <row r="21" spans="2:42" ht="6" customHeight="1" thickBot="1" x14ac:dyDescent="0.45">
      <c r="B21" s="433"/>
      <c r="C21" s="400"/>
      <c r="D21" s="390"/>
      <c r="E21" s="390"/>
      <c r="F21" s="390"/>
      <c r="G21" s="390"/>
      <c r="H21" s="390"/>
      <c r="I21" s="390"/>
      <c r="J21" s="390"/>
      <c r="K21" s="390"/>
      <c r="L21" s="390"/>
      <c r="M21" s="390"/>
      <c r="N21" s="390"/>
      <c r="O21" s="390"/>
      <c r="P21" s="390"/>
      <c r="Q21" s="390"/>
      <c r="R21" s="390"/>
      <c r="S21" s="390"/>
      <c r="T21" s="390"/>
      <c r="U21" s="390"/>
      <c r="V21" s="390"/>
      <c r="W21" s="390"/>
      <c r="X21" s="390"/>
      <c r="Y21" s="390"/>
      <c r="Z21" s="390"/>
      <c r="AA21" s="390"/>
      <c r="AB21" s="390"/>
      <c r="AC21" s="390"/>
      <c r="AD21" s="390"/>
      <c r="AE21" s="390"/>
      <c r="AF21" s="390"/>
      <c r="AG21" s="390"/>
      <c r="AH21" s="390"/>
      <c r="AI21" s="390"/>
      <c r="AJ21" s="390"/>
      <c r="AK21" s="390"/>
      <c r="AL21" s="390"/>
      <c r="AM21" s="390"/>
      <c r="AN21" s="401"/>
      <c r="AP21" s="408"/>
    </row>
    <row r="22" spans="2:42" ht="22.5" customHeight="1" thickTop="1" thickBot="1" x14ac:dyDescent="0.45">
      <c r="B22" s="433"/>
      <c r="C22" s="400"/>
      <c r="U22" s="390"/>
      <c r="V22" s="1030" t="s">
        <v>84</v>
      </c>
      <c r="W22" s="1031"/>
      <c r="X22" s="1031"/>
      <c r="Y22" s="434" t="s">
        <v>31</v>
      </c>
      <c r="Z22" s="435" t="s">
        <v>4</v>
      </c>
      <c r="AA22" s="182">
        <v>1</v>
      </c>
      <c r="AB22" s="183">
        <v>2</v>
      </c>
      <c r="AC22" s="184">
        <v>3</v>
      </c>
      <c r="AD22" s="184">
        <v>4</v>
      </c>
      <c r="AE22" s="185">
        <v>5</v>
      </c>
      <c r="AF22" s="186">
        <v>6</v>
      </c>
      <c r="AG22" s="184">
        <v>7</v>
      </c>
      <c r="AH22" s="184">
        <v>8</v>
      </c>
      <c r="AI22" s="182">
        <v>9</v>
      </c>
      <c r="AJ22" s="183">
        <v>0</v>
      </c>
      <c r="AK22" s="184">
        <v>1</v>
      </c>
      <c r="AL22" s="184">
        <v>2</v>
      </c>
      <c r="AM22" s="187">
        <v>3</v>
      </c>
      <c r="AN22" s="401" t="s">
        <v>99</v>
      </c>
      <c r="AP22" s="408"/>
    </row>
    <row r="23" spans="2:42" ht="6.75" customHeight="1" thickTop="1" thickBot="1" x14ac:dyDescent="0.45">
      <c r="B23" s="433"/>
      <c r="C23" s="400"/>
      <c r="U23" s="390"/>
      <c r="V23" s="420"/>
      <c r="W23" s="420"/>
      <c r="X23" s="420"/>
      <c r="Y23" s="436"/>
      <c r="Z23" s="420"/>
      <c r="AA23" s="390"/>
      <c r="AB23" s="390"/>
      <c r="AC23" s="390"/>
      <c r="AD23" s="390"/>
      <c r="AE23" s="390"/>
      <c r="AF23" s="390"/>
      <c r="AG23" s="390"/>
      <c r="AH23" s="390"/>
      <c r="AI23" s="390"/>
      <c r="AJ23" s="390"/>
      <c r="AK23" s="390"/>
      <c r="AL23" s="390"/>
      <c r="AM23" s="390"/>
      <c r="AN23" s="401"/>
      <c r="AP23" s="408"/>
    </row>
    <row r="24" spans="2:42" ht="18.75" customHeight="1" thickTop="1" x14ac:dyDescent="0.35">
      <c r="B24" s="1059"/>
      <c r="C24" s="997" t="s">
        <v>95</v>
      </c>
      <c r="D24" s="1032" t="s">
        <v>14</v>
      </c>
      <c r="E24" s="1033"/>
      <c r="F24" s="1033"/>
      <c r="G24" s="1033"/>
      <c r="H24" s="1033"/>
      <c r="I24" s="1034"/>
      <c r="J24" s="1038">
        <f>+AD44</f>
        <v>1485736</v>
      </c>
      <c r="K24" s="1039"/>
      <c r="L24" s="1039"/>
      <c r="M24" s="1039"/>
      <c r="N24" s="1039"/>
      <c r="O24" s="1039"/>
      <c r="P24" s="1039"/>
      <c r="Q24" s="1039"/>
      <c r="R24" s="1039"/>
      <c r="S24" s="1039"/>
      <c r="T24" s="1040"/>
      <c r="U24" s="390"/>
      <c r="V24" s="501" t="s">
        <v>54</v>
      </c>
      <c r="W24" s="502"/>
      <c r="X24" s="502"/>
      <c r="Y24" s="502"/>
      <c r="Z24" s="502"/>
      <c r="AA24" s="502"/>
      <c r="AB24" s="626" t="s">
        <v>53</v>
      </c>
      <c r="AC24" s="626"/>
      <c r="AD24" s="626"/>
      <c r="AE24" s="437"/>
      <c r="AF24" s="1044" t="s">
        <v>38</v>
      </c>
      <c r="AG24" s="1045"/>
      <c r="AH24" s="1045"/>
      <c r="AI24" s="1046"/>
      <c r="AJ24" s="283">
        <v>0</v>
      </c>
      <c r="AK24" s="188">
        <v>1</v>
      </c>
      <c r="AL24" s="188">
        <v>2</v>
      </c>
      <c r="AM24" s="284">
        <v>3</v>
      </c>
      <c r="AN24" s="438" t="s">
        <v>100</v>
      </c>
      <c r="AP24" s="408"/>
    </row>
    <row r="25" spans="2:42" ht="18.75" customHeight="1" thickBot="1" x14ac:dyDescent="0.45">
      <c r="B25" s="1059"/>
      <c r="C25" s="997"/>
      <c r="D25" s="1035"/>
      <c r="E25" s="1036"/>
      <c r="F25" s="1036"/>
      <c r="G25" s="1036"/>
      <c r="H25" s="1036"/>
      <c r="I25" s="1037"/>
      <c r="J25" s="1041"/>
      <c r="K25" s="1042"/>
      <c r="L25" s="1042"/>
      <c r="M25" s="1042"/>
      <c r="N25" s="1042"/>
      <c r="O25" s="1042"/>
      <c r="P25" s="1042"/>
      <c r="Q25" s="1042"/>
      <c r="R25" s="1042"/>
      <c r="S25" s="1042"/>
      <c r="T25" s="1043"/>
      <c r="V25" s="501" t="s">
        <v>52</v>
      </c>
      <c r="W25" s="502"/>
      <c r="X25" s="502"/>
      <c r="Y25" s="502"/>
      <c r="Z25" s="502"/>
      <c r="AA25" s="502"/>
      <c r="AB25" s="626" t="s">
        <v>40</v>
      </c>
      <c r="AC25" s="626"/>
      <c r="AD25" s="626"/>
      <c r="AE25" s="439"/>
      <c r="AF25" s="1047" t="s">
        <v>37</v>
      </c>
      <c r="AG25" s="1048"/>
      <c r="AH25" s="1048"/>
      <c r="AI25" s="1049"/>
      <c r="AJ25" s="440"/>
      <c r="AK25" s="188">
        <v>9</v>
      </c>
      <c r="AL25" s="188">
        <v>9</v>
      </c>
      <c r="AM25" s="284">
        <v>9</v>
      </c>
      <c r="AN25" s="401"/>
    </row>
    <row r="26" spans="2:42" ht="18.75" customHeight="1" thickTop="1" x14ac:dyDescent="0.35">
      <c r="B26" s="403"/>
      <c r="C26" s="404" t="s">
        <v>96</v>
      </c>
      <c r="H26" s="1022" t="s">
        <v>66</v>
      </c>
      <c r="I26" s="1022"/>
      <c r="J26" s="1022"/>
      <c r="K26" s="1022"/>
      <c r="L26" s="1022"/>
      <c r="M26" s="1022"/>
      <c r="N26" s="1050" t="s">
        <v>61</v>
      </c>
      <c r="O26" s="1050"/>
      <c r="P26" s="1050"/>
      <c r="Q26" s="1050"/>
      <c r="R26" s="606">
        <v>1</v>
      </c>
      <c r="S26" s="606"/>
      <c r="T26" s="441" t="s">
        <v>50</v>
      </c>
      <c r="V26" s="1000" t="s">
        <v>33</v>
      </c>
      <c r="W26" s="1001"/>
      <c r="X26" s="1002"/>
      <c r="Y26" s="649" t="s">
        <v>69</v>
      </c>
      <c r="Z26" s="626"/>
      <c r="AA26" s="626"/>
      <c r="AB26" s="1001" t="s">
        <v>34</v>
      </c>
      <c r="AC26" s="1002"/>
      <c r="AD26" s="1051" t="s">
        <v>32</v>
      </c>
      <c r="AE26" s="1048"/>
      <c r="AF26" s="1049"/>
      <c r="AG26" s="280">
        <v>0</v>
      </c>
      <c r="AH26" s="281">
        <v>0</v>
      </c>
      <c r="AI26" s="281">
        <v>1</v>
      </c>
      <c r="AJ26" s="281">
        <v>2</v>
      </c>
      <c r="AK26" s="281">
        <v>3</v>
      </c>
      <c r="AL26" s="281">
        <v>4</v>
      </c>
      <c r="AM26" s="285">
        <v>5</v>
      </c>
      <c r="AN26" s="401"/>
    </row>
    <row r="27" spans="2:42" ht="6.75" customHeight="1" x14ac:dyDescent="0.4">
      <c r="C27" s="392"/>
      <c r="AM27" s="390"/>
      <c r="AN27" s="391"/>
    </row>
    <row r="28" spans="2:42" ht="18.95" customHeight="1" x14ac:dyDescent="0.4">
      <c r="C28" s="392"/>
      <c r="D28" s="405" t="s">
        <v>15</v>
      </c>
      <c r="E28" s="1052" t="s">
        <v>16</v>
      </c>
      <c r="F28" s="1053"/>
      <c r="G28" s="1053"/>
      <c r="H28" s="442" t="s">
        <v>103</v>
      </c>
      <c r="I28" s="998" t="s">
        <v>102</v>
      </c>
      <c r="J28" s="998"/>
      <c r="K28" s="998"/>
      <c r="L28" s="998"/>
      <c r="M28" s="998"/>
      <c r="N28" s="998"/>
      <c r="O28" s="998"/>
      <c r="P28" s="998"/>
      <c r="Q28" s="998"/>
      <c r="R28" s="998"/>
      <c r="S28" s="999"/>
      <c r="T28" s="1000" t="s">
        <v>17</v>
      </c>
      <c r="U28" s="1001"/>
      <c r="V28" s="1002"/>
      <c r="W28" s="1054" t="s">
        <v>18</v>
      </c>
      <c r="X28" s="1055"/>
      <c r="Y28" s="1056" t="s">
        <v>70</v>
      </c>
      <c r="Z28" s="1057"/>
      <c r="AA28" s="1057"/>
      <c r="AB28" s="1057"/>
      <c r="AC28" s="1058"/>
      <c r="AD28" s="1019" t="s">
        <v>71</v>
      </c>
      <c r="AE28" s="1020"/>
      <c r="AF28" s="1020"/>
      <c r="AG28" s="1020"/>
      <c r="AH28" s="1020"/>
      <c r="AI28" s="1021"/>
      <c r="AJ28" s="1000" t="s">
        <v>21</v>
      </c>
      <c r="AK28" s="1001"/>
      <c r="AL28" s="1001"/>
      <c r="AM28" s="1002"/>
      <c r="AN28" s="443"/>
      <c r="AO28" s="444"/>
    </row>
    <row r="29" spans="2:42" ht="24" customHeight="1" x14ac:dyDescent="0.4">
      <c r="C29" s="445" t="s">
        <v>101</v>
      </c>
      <c r="D29" s="405">
        <v>1</v>
      </c>
      <c r="E29" s="540">
        <v>45200</v>
      </c>
      <c r="F29" s="541"/>
      <c r="G29" s="542"/>
      <c r="H29" s="543" t="s">
        <v>195</v>
      </c>
      <c r="I29" s="543"/>
      <c r="J29" s="543"/>
      <c r="K29" s="543"/>
      <c r="L29" s="543"/>
      <c r="M29" s="543"/>
      <c r="N29" s="543"/>
      <c r="O29" s="543"/>
      <c r="P29" s="543"/>
      <c r="Q29" s="543"/>
      <c r="R29" s="543"/>
      <c r="S29" s="543"/>
      <c r="T29" s="1003">
        <v>1</v>
      </c>
      <c r="U29" s="1004"/>
      <c r="V29" s="1005"/>
      <c r="W29" s="588" t="s">
        <v>51</v>
      </c>
      <c r="X29" s="588"/>
      <c r="Y29" s="1006">
        <v>500000</v>
      </c>
      <c r="Z29" s="1007"/>
      <c r="AA29" s="1007"/>
      <c r="AB29" s="1007"/>
      <c r="AC29" s="1008"/>
      <c r="AD29" s="1009">
        <f>ROUNDDOWN(+T29*Y29,0)</f>
        <v>500000</v>
      </c>
      <c r="AE29" s="1009"/>
      <c r="AF29" s="1009"/>
      <c r="AG29" s="1009"/>
      <c r="AH29" s="1009"/>
      <c r="AI29" s="1010"/>
      <c r="AJ29" s="646">
        <v>0.1</v>
      </c>
      <c r="AK29" s="647"/>
      <c r="AL29" s="647"/>
      <c r="AM29" s="648"/>
      <c r="AN29" s="446" t="s">
        <v>104</v>
      </c>
      <c r="AO29" s="447"/>
    </row>
    <row r="30" spans="2:42" ht="24" customHeight="1" x14ac:dyDescent="0.4">
      <c r="C30" s="392"/>
      <c r="D30" s="405">
        <v>2</v>
      </c>
      <c r="E30" s="540">
        <v>45208</v>
      </c>
      <c r="F30" s="541"/>
      <c r="G30" s="542"/>
      <c r="H30" s="543" t="s">
        <v>196</v>
      </c>
      <c r="I30" s="543"/>
      <c r="J30" s="543"/>
      <c r="K30" s="543"/>
      <c r="L30" s="543"/>
      <c r="M30" s="543"/>
      <c r="N30" s="543"/>
      <c r="O30" s="543"/>
      <c r="P30" s="543"/>
      <c r="Q30" s="543"/>
      <c r="R30" s="543"/>
      <c r="S30" s="543"/>
      <c r="T30" s="1003">
        <v>1</v>
      </c>
      <c r="U30" s="1004"/>
      <c r="V30" s="1005"/>
      <c r="W30" s="588" t="s">
        <v>51</v>
      </c>
      <c r="X30" s="588"/>
      <c r="Y30" s="1006">
        <v>800000</v>
      </c>
      <c r="Z30" s="1007"/>
      <c r="AA30" s="1007"/>
      <c r="AB30" s="1007"/>
      <c r="AC30" s="1008"/>
      <c r="AD30" s="1009">
        <f t="shared" ref="AD30:AD37" si="0">ROUNDDOWN(+T30*Y30,0)</f>
        <v>800000</v>
      </c>
      <c r="AE30" s="1009"/>
      <c r="AF30" s="1009"/>
      <c r="AG30" s="1009"/>
      <c r="AH30" s="1009"/>
      <c r="AI30" s="1010"/>
      <c r="AJ30" s="646">
        <v>0.1</v>
      </c>
      <c r="AK30" s="647"/>
      <c r="AL30" s="647"/>
      <c r="AM30" s="648"/>
      <c r="AN30" s="448"/>
      <c r="AO30" s="447"/>
    </row>
    <row r="31" spans="2:42" ht="24" customHeight="1" x14ac:dyDescent="0.4">
      <c r="C31" s="392"/>
      <c r="D31" s="405">
        <v>3</v>
      </c>
      <c r="E31" s="540">
        <v>45209</v>
      </c>
      <c r="F31" s="541"/>
      <c r="G31" s="542"/>
      <c r="H31" s="543" t="s">
        <v>82</v>
      </c>
      <c r="I31" s="543"/>
      <c r="J31" s="543"/>
      <c r="K31" s="543"/>
      <c r="L31" s="543"/>
      <c r="M31" s="543"/>
      <c r="N31" s="543"/>
      <c r="O31" s="543"/>
      <c r="P31" s="543"/>
      <c r="Q31" s="543"/>
      <c r="R31" s="543"/>
      <c r="S31" s="543"/>
      <c r="T31" s="1003">
        <v>1</v>
      </c>
      <c r="U31" s="1004"/>
      <c r="V31" s="1005"/>
      <c r="W31" s="588" t="s">
        <v>50</v>
      </c>
      <c r="X31" s="588"/>
      <c r="Y31" s="1006">
        <v>5000</v>
      </c>
      <c r="Z31" s="1007"/>
      <c r="AA31" s="1007"/>
      <c r="AB31" s="1007"/>
      <c r="AC31" s="1008"/>
      <c r="AD31" s="1009">
        <f t="shared" si="0"/>
        <v>5000</v>
      </c>
      <c r="AE31" s="1009"/>
      <c r="AF31" s="1009"/>
      <c r="AG31" s="1009"/>
      <c r="AH31" s="1009"/>
      <c r="AI31" s="1010"/>
      <c r="AJ31" s="646" t="s">
        <v>36</v>
      </c>
      <c r="AK31" s="647"/>
      <c r="AL31" s="647"/>
      <c r="AM31" s="648"/>
      <c r="AN31" s="448"/>
      <c r="AO31" s="447"/>
    </row>
    <row r="32" spans="2:42" ht="24" customHeight="1" x14ac:dyDescent="0.4">
      <c r="C32" s="392"/>
      <c r="D32" s="405">
        <v>4</v>
      </c>
      <c r="E32" s="540">
        <v>45215</v>
      </c>
      <c r="F32" s="541"/>
      <c r="G32" s="542"/>
      <c r="H32" s="543" t="s">
        <v>79</v>
      </c>
      <c r="I32" s="543"/>
      <c r="J32" s="543"/>
      <c r="K32" s="543"/>
      <c r="L32" s="543"/>
      <c r="M32" s="543"/>
      <c r="N32" s="543"/>
      <c r="O32" s="543"/>
      <c r="P32" s="543"/>
      <c r="Q32" s="543"/>
      <c r="R32" s="543"/>
      <c r="S32" s="543"/>
      <c r="T32" s="1003">
        <v>50</v>
      </c>
      <c r="U32" s="1004"/>
      <c r="V32" s="1005"/>
      <c r="W32" s="588" t="s">
        <v>81</v>
      </c>
      <c r="X32" s="588"/>
      <c r="Y32" s="1006">
        <v>107.9</v>
      </c>
      <c r="Z32" s="1007"/>
      <c r="AA32" s="1007"/>
      <c r="AB32" s="1007"/>
      <c r="AC32" s="1008"/>
      <c r="AD32" s="1009">
        <f t="shared" si="0"/>
        <v>5395</v>
      </c>
      <c r="AE32" s="1009"/>
      <c r="AF32" s="1009"/>
      <c r="AG32" s="1009"/>
      <c r="AH32" s="1009"/>
      <c r="AI32" s="1010"/>
      <c r="AJ32" s="646">
        <v>0.1</v>
      </c>
      <c r="AK32" s="647"/>
      <c r="AL32" s="647"/>
      <c r="AM32" s="648"/>
      <c r="AN32" s="448"/>
      <c r="AO32" s="447"/>
    </row>
    <row r="33" spans="3:41" ht="24" customHeight="1" x14ac:dyDescent="0.4">
      <c r="C33" s="392"/>
      <c r="D33" s="405">
        <v>5</v>
      </c>
      <c r="E33" s="540">
        <v>45224</v>
      </c>
      <c r="F33" s="541"/>
      <c r="G33" s="542"/>
      <c r="H33" s="543" t="s">
        <v>80</v>
      </c>
      <c r="I33" s="543"/>
      <c r="J33" s="543"/>
      <c r="K33" s="543"/>
      <c r="L33" s="543"/>
      <c r="M33" s="543"/>
      <c r="N33" s="543"/>
      <c r="O33" s="543"/>
      <c r="P33" s="543"/>
      <c r="Q33" s="543"/>
      <c r="R33" s="543"/>
      <c r="S33" s="543"/>
      <c r="T33" s="1003">
        <v>50</v>
      </c>
      <c r="U33" s="1004"/>
      <c r="V33" s="1005"/>
      <c r="W33" s="588" t="s">
        <v>81</v>
      </c>
      <c r="X33" s="588"/>
      <c r="Y33" s="1006">
        <v>34.1</v>
      </c>
      <c r="Z33" s="1007"/>
      <c r="AA33" s="1007"/>
      <c r="AB33" s="1007"/>
      <c r="AC33" s="1008"/>
      <c r="AD33" s="1009">
        <f t="shared" si="0"/>
        <v>1705</v>
      </c>
      <c r="AE33" s="1009"/>
      <c r="AF33" s="1009"/>
      <c r="AG33" s="1009"/>
      <c r="AH33" s="1009"/>
      <c r="AI33" s="1010"/>
      <c r="AJ33" s="646" t="s">
        <v>36</v>
      </c>
      <c r="AK33" s="647"/>
      <c r="AL33" s="647"/>
      <c r="AM33" s="648"/>
      <c r="AN33" s="448"/>
      <c r="AO33" s="447"/>
    </row>
    <row r="34" spans="3:41" ht="24" customHeight="1" x14ac:dyDescent="0.4">
      <c r="C34" s="392"/>
      <c r="D34" s="405">
        <v>6</v>
      </c>
      <c r="E34" s="540">
        <v>45230</v>
      </c>
      <c r="F34" s="541"/>
      <c r="G34" s="542"/>
      <c r="H34" s="543" t="s">
        <v>83</v>
      </c>
      <c r="I34" s="543"/>
      <c r="J34" s="543"/>
      <c r="K34" s="543"/>
      <c r="L34" s="543"/>
      <c r="M34" s="543"/>
      <c r="N34" s="543"/>
      <c r="O34" s="543"/>
      <c r="P34" s="543"/>
      <c r="Q34" s="543"/>
      <c r="R34" s="543"/>
      <c r="S34" s="543"/>
      <c r="T34" s="1003">
        <v>1</v>
      </c>
      <c r="U34" s="1004"/>
      <c r="V34" s="1005"/>
      <c r="W34" s="588" t="s">
        <v>51</v>
      </c>
      <c r="X34" s="588"/>
      <c r="Y34" s="1006">
        <v>38000</v>
      </c>
      <c r="Z34" s="1007"/>
      <c r="AA34" s="1007"/>
      <c r="AB34" s="1007"/>
      <c r="AC34" s="1008"/>
      <c r="AD34" s="1009">
        <f t="shared" si="0"/>
        <v>38000</v>
      </c>
      <c r="AE34" s="1009"/>
      <c r="AF34" s="1009"/>
      <c r="AG34" s="1009"/>
      <c r="AH34" s="1009"/>
      <c r="AI34" s="1010"/>
      <c r="AJ34" s="646">
        <v>0.1</v>
      </c>
      <c r="AK34" s="647"/>
      <c r="AL34" s="647"/>
      <c r="AM34" s="648"/>
      <c r="AN34" s="448"/>
      <c r="AO34" s="447"/>
    </row>
    <row r="35" spans="3:41" ht="24" customHeight="1" x14ac:dyDescent="0.4">
      <c r="C35" s="392"/>
      <c r="D35" s="405">
        <v>7</v>
      </c>
      <c r="E35" s="540">
        <v>45230</v>
      </c>
      <c r="F35" s="541"/>
      <c r="G35" s="542"/>
      <c r="H35" s="543" t="s">
        <v>119</v>
      </c>
      <c r="I35" s="543"/>
      <c r="J35" s="543"/>
      <c r="K35" s="543"/>
      <c r="L35" s="543"/>
      <c r="M35" s="543"/>
      <c r="N35" s="543"/>
      <c r="O35" s="543"/>
      <c r="P35" s="543"/>
      <c r="Q35" s="543"/>
      <c r="R35" s="543"/>
      <c r="S35" s="543"/>
      <c r="T35" s="1003">
        <v>1</v>
      </c>
      <c r="U35" s="1004"/>
      <c r="V35" s="1005"/>
      <c r="W35" s="588" t="s">
        <v>51</v>
      </c>
      <c r="X35" s="588"/>
      <c r="Y35" s="1006">
        <v>1200</v>
      </c>
      <c r="Z35" s="1007"/>
      <c r="AA35" s="1007"/>
      <c r="AB35" s="1007"/>
      <c r="AC35" s="1008"/>
      <c r="AD35" s="1009">
        <f t="shared" si="0"/>
        <v>1200</v>
      </c>
      <c r="AE35" s="1009"/>
      <c r="AF35" s="1009"/>
      <c r="AG35" s="1009"/>
      <c r="AH35" s="1009"/>
      <c r="AI35" s="1010"/>
      <c r="AJ35" s="646" t="s">
        <v>35</v>
      </c>
      <c r="AK35" s="647"/>
      <c r="AL35" s="647"/>
      <c r="AM35" s="648"/>
      <c r="AN35" s="448"/>
      <c r="AO35" s="447"/>
    </row>
    <row r="36" spans="3:41" ht="24" customHeight="1" x14ac:dyDescent="0.4">
      <c r="C36" s="392"/>
      <c r="D36" s="405">
        <v>8</v>
      </c>
      <c r="E36" s="540"/>
      <c r="F36" s="541"/>
      <c r="G36" s="542"/>
      <c r="H36" s="543"/>
      <c r="I36" s="543"/>
      <c r="J36" s="543"/>
      <c r="K36" s="543"/>
      <c r="L36" s="543"/>
      <c r="M36" s="543"/>
      <c r="N36" s="543"/>
      <c r="O36" s="543"/>
      <c r="P36" s="543"/>
      <c r="Q36" s="543"/>
      <c r="R36" s="543"/>
      <c r="S36" s="543"/>
      <c r="T36" s="1003"/>
      <c r="U36" s="1004"/>
      <c r="V36" s="1005"/>
      <c r="W36" s="588"/>
      <c r="X36" s="588"/>
      <c r="Y36" s="1006"/>
      <c r="Z36" s="1007"/>
      <c r="AA36" s="1007"/>
      <c r="AB36" s="1007"/>
      <c r="AC36" s="1008"/>
      <c r="AD36" s="1009">
        <f t="shared" si="0"/>
        <v>0</v>
      </c>
      <c r="AE36" s="1009"/>
      <c r="AF36" s="1009"/>
      <c r="AG36" s="1009"/>
      <c r="AH36" s="1009"/>
      <c r="AI36" s="1010"/>
      <c r="AJ36" s="646"/>
      <c r="AK36" s="647"/>
      <c r="AL36" s="647"/>
      <c r="AM36" s="648"/>
      <c r="AN36" s="448"/>
      <c r="AO36" s="447"/>
    </row>
    <row r="37" spans="3:41" ht="24" customHeight="1" x14ac:dyDescent="0.4">
      <c r="C37" s="392"/>
      <c r="D37" s="405">
        <v>9</v>
      </c>
      <c r="E37" s="540"/>
      <c r="F37" s="541"/>
      <c r="G37" s="542"/>
      <c r="H37" s="543"/>
      <c r="I37" s="543"/>
      <c r="J37" s="543"/>
      <c r="K37" s="543"/>
      <c r="L37" s="543"/>
      <c r="M37" s="543"/>
      <c r="N37" s="543"/>
      <c r="O37" s="543"/>
      <c r="P37" s="543"/>
      <c r="Q37" s="543"/>
      <c r="R37" s="543"/>
      <c r="S37" s="543"/>
      <c r="T37" s="1003"/>
      <c r="U37" s="1004"/>
      <c r="V37" s="1005"/>
      <c r="W37" s="552"/>
      <c r="X37" s="553"/>
      <c r="Y37" s="1006"/>
      <c r="Z37" s="1007"/>
      <c r="AA37" s="1007"/>
      <c r="AB37" s="1007"/>
      <c r="AC37" s="1008"/>
      <c r="AD37" s="1009">
        <f t="shared" si="0"/>
        <v>0</v>
      </c>
      <c r="AE37" s="1009"/>
      <c r="AF37" s="1009"/>
      <c r="AG37" s="1009"/>
      <c r="AH37" s="1009"/>
      <c r="AI37" s="1010"/>
      <c r="AJ37" s="646"/>
      <c r="AK37" s="647"/>
      <c r="AL37" s="647"/>
      <c r="AM37" s="648"/>
      <c r="AN37" s="448"/>
      <c r="AO37" s="447"/>
    </row>
    <row r="38" spans="3:41" ht="9.75" customHeight="1" x14ac:dyDescent="0.35">
      <c r="C38" s="449"/>
      <c r="D38" s="390"/>
      <c r="E38" s="390"/>
      <c r="F38" s="390"/>
      <c r="G38" s="390"/>
      <c r="H38" s="390"/>
      <c r="I38" s="390"/>
      <c r="J38" s="390"/>
      <c r="K38" s="390"/>
      <c r="L38" s="390"/>
      <c r="M38" s="450"/>
      <c r="N38" s="390"/>
      <c r="O38" s="390"/>
      <c r="P38" s="390"/>
      <c r="Q38" s="390"/>
      <c r="R38" s="390"/>
      <c r="S38" s="390"/>
      <c r="T38" s="390"/>
      <c r="U38" s="390"/>
      <c r="V38" s="390"/>
      <c r="W38" s="390"/>
      <c r="X38" s="390"/>
      <c r="Y38" s="966" t="s">
        <v>105</v>
      </c>
      <c r="Z38" s="1098" t="s">
        <v>121</v>
      </c>
      <c r="AA38" s="1098"/>
      <c r="AB38" s="1098"/>
      <c r="AC38" s="1098"/>
      <c r="AD38" s="1100">
        <f>SUM(AD29:AI37)</f>
        <v>1351300</v>
      </c>
      <c r="AE38" s="1100"/>
      <c r="AF38" s="1100"/>
      <c r="AG38" s="1100"/>
      <c r="AH38" s="1100"/>
      <c r="AI38" s="1100"/>
      <c r="AJ38" s="1090"/>
      <c r="AK38" s="1090"/>
      <c r="AL38" s="1090"/>
      <c r="AM38" s="390"/>
      <c r="AN38" s="452"/>
      <c r="AO38" s="453"/>
    </row>
    <row r="39" spans="3:41" ht="9.75" customHeight="1" x14ac:dyDescent="0.35">
      <c r="C39" s="449"/>
      <c r="D39" s="390"/>
      <c r="E39" s="1102" t="s">
        <v>165</v>
      </c>
      <c r="F39" s="1103"/>
      <c r="G39" s="1103"/>
      <c r="H39" s="1103"/>
      <c r="I39" s="1103"/>
      <c r="J39" s="1103"/>
      <c r="K39" s="1103"/>
      <c r="L39" s="1103"/>
      <c r="M39" s="1103"/>
      <c r="N39" s="1103"/>
      <c r="O39" s="1103"/>
      <c r="P39" s="1103"/>
      <c r="Q39" s="1104"/>
      <c r="R39" s="390"/>
      <c r="S39" s="390"/>
      <c r="T39" s="390"/>
      <c r="U39" s="390"/>
      <c r="V39" s="390"/>
      <c r="W39" s="390"/>
      <c r="X39" s="390"/>
      <c r="Y39" s="966"/>
      <c r="Z39" s="1099"/>
      <c r="AA39" s="1099"/>
      <c r="AB39" s="1099"/>
      <c r="AC39" s="1099"/>
      <c r="AD39" s="1101"/>
      <c r="AE39" s="1101"/>
      <c r="AF39" s="1101"/>
      <c r="AG39" s="1101"/>
      <c r="AH39" s="1101"/>
      <c r="AI39" s="1101"/>
      <c r="AJ39" s="451"/>
      <c r="AK39" s="451"/>
      <c r="AL39" s="451"/>
      <c r="AM39" s="390"/>
      <c r="AN39" s="452"/>
      <c r="AO39" s="453"/>
    </row>
    <row r="40" spans="3:41" ht="9.75" customHeight="1" x14ac:dyDescent="0.35">
      <c r="C40" s="449"/>
      <c r="D40" s="390"/>
      <c r="E40" s="1105"/>
      <c r="F40" s="1106"/>
      <c r="G40" s="1106"/>
      <c r="H40" s="1106"/>
      <c r="I40" s="1106"/>
      <c r="J40" s="1106"/>
      <c r="K40" s="1106"/>
      <c r="L40" s="1106"/>
      <c r="M40" s="1106"/>
      <c r="N40" s="1106"/>
      <c r="O40" s="1106"/>
      <c r="P40" s="1106"/>
      <c r="Q40" s="1107"/>
      <c r="R40" s="390"/>
      <c r="S40" s="390"/>
      <c r="T40" s="390"/>
      <c r="U40" s="390"/>
      <c r="V40" s="390"/>
      <c r="W40" s="390"/>
      <c r="X40" s="390"/>
      <c r="Y40" s="390"/>
      <c r="Z40" s="390"/>
      <c r="AA40" s="390"/>
      <c r="AB40" s="454"/>
      <c r="AC40" s="416"/>
      <c r="AD40" s="416"/>
      <c r="AE40" s="455"/>
      <c r="AF40" s="455"/>
      <c r="AG40" s="455"/>
      <c r="AH40" s="455"/>
      <c r="AI40" s="455"/>
      <c r="AJ40" s="455"/>
      <c r="AK40" s="456"/>
      <c r="AL40" s="456"/>
      <c r="AM40" s="390"/>
      <c r="AN40" s="457"/>
      <c r="AO40" s="458"/>
    </row>
    <row r="41" spans="3:41" ht="24" customHeight="1" x14ac:dyDescent="0.4">
      <c r="C41" s="392"/>
      <c r="D41" s="390"/>
      <c r="E41" s="459" t="s">
        <v>22</v>
      </c>
      <c r="F41" s="1076">
        <v>0.1</v>
      </c>
      <c r="G41" s="1077"/>
      <c r="H41" s="1077"/>
      <c r="I41" s="460"/>
      <c r="J41" s="461" t="s">
        <v>23</v>
      </c>
      <c r="K41" s="460"/>
      <c r="L41" s="1078">
        <f>+IF(F41="","",SUMIF(AJ29:AJ37,F41,AD29:AI37))</f>
        <v>1343395</v>
      </c>
      <c r="M41" s="1078"/>
      <c r="N41" s="1078"/>
      <c r="O41" s="1078"/>
      <c r="P41" s="1078"/>
      <c r="Q41" s="1078"/>
      <c r="R41" s="1079" t="s">
        <v>24</v>
      </c>
      <c r="S41" s="1080"/>
      <c r="T41" s="1080"/>
      <c r="U41" s="1078">
        <f>IFERROR(IF($W$46="四捨五入",ROUND(IF($F$41=10%,0.1,IF($F$41="軽8%",0.08,IF($F$41="非・不課税",0,"")))*$L$41,0),IF($W$46="切り上げ",ROUNDUP(IF($F$41=10%,0.1,IF($F$41="軽8%",0.08,IF($F$41="非・不課税",0,"")))*$L$41,0),IF($W$46="切り捨て",ROUNDDOWN(IF($F$41=10%,0.1,IF($F$41="軽8%",0.08,IF($F$41="非・不課税",0,"")))*$L$41,0),""))),"")</f>
        <v>134340</v>
      </c>
      <c r="V41" s="1078"/>
      <c r="W41" s="1078"/>
      <c r="X41" s="1078"/>
      <c r="Y41" s="1078"/>
      <c r="Z41" s="1081"/>
      <c r="AA41" s="1082" t="s">
        <v>56</v>
      </c>
      <c r="AB41" s="1080"/>
      <c r="AC41" s="1080"/>
      <c r="AD41" s="1078">
        <f>IFERROR(+L41+U41,"")</f>
        <v>1477735</v>
      </c>
      <c r="AE41" s="1083"/>
      <c r="AF41" s="1083"/>
      <c r="AG41" s="1083"/>
      <c r="AH41" s="1083"/>
      <c r="AI41" s="1084"/>
      <c r="AJ41" s="390"/>
      <c r="AK41" s="456"/>
      <c r="AL41" s="456"/>
      <c r="AM41" s="390"/>
      <c r="AN41" s="457"/>
      <c r="AO41" s="458"/>
    </row>
    <row r="42" spans="3:41" ht="24" customHeight="1" x14ac:dyDescent="0.4">
      <c r="C42" s="392"/>
      <c r="D42" s="390"/>
      <c r="E42" s="459" t="s">
        <v>22</v>
      </c>
      <c r="F42" s="1076" t="s">
        <v>35</v>
      </c>
      <c r="G42" s="1077"/>
      <c r="H42" s="1077"/>
      <c r="I42" s="460"/>
      <c r="J42" s="461" t="s">
        <v>23</v>
      </c>
      <c r="K42" s="460"/>
      <c r="L42" s="1078">
        <f>+IF(F42="","",SUMIF(AJ29:AJ37,F42,AD29:AI37))</f>
        <v>1200</v>
      </c>
      <c r="M42" s="1078"/>
      <c r="N42" s="1078"/>
      <c r="O42" s="1078"/>
      <c r="P42" s="1078"/>
      <c r="Q42" s="1078"/>
      <c r="R42" s="1079" t="s">
        <v>24</v>
      </c>
      <c r="S42" s="1080"/>
      <c r="T42" s="1080"/>
      <c r="U42" s="1078">
        <f>IFERROR(IF($W$46="四捨五入",ROUND(IF($F$42=10%,0.1,IF($F$42="軽8%",0.08,IF($F$42="非・不課税",0,"")))*$L$42,0),IF($W$46="切り上げ",ROUNDUP(IF($F$42=10%,0.1,IF($F$42="軽8%",0.08,IF($F$42="非・不課税",0,"")))*$L$42,0),IF($W$46="切り捨て",ROUNDDOWN(IF($F$42=10%,0.1,IF($F$42="軽8%",0.08,IF($F$42="非・不課税",0,"")))*$L$42,0),""))),"")</f>
        <v>96</v>
      </c>
      <c r="V42" s="1078"/>
      <c r="W42" s="1078"/>
      <c r="X42" s="1078"/>
      <c r="Y42" s="1078"/>
      <c r="Z42" s="1081"/>
      <c r="AA42" s="1082" t="s">
        <v>56</v>
      </c>
      <c r="AB42" s="1080"/>
      <c r="AC42" s="1080"/>
      <c r="AD42" s="1078">
        <f>IFERROR(+L42+U42,"")</f>
        <v>1296</v>
      </c>
      <c r="AE42" s="1083"/>
      <c r="AF42" s="1083"/>
      <c r="AG42" s="1083"/>
      <c r="AH42" s="1083"/>
      <c r="AI42" s="1084"/>
      <c r="AJ42" s="390"/>
      <c r="AK42" s="456"/>
      <c r="AL42" s="456"/>
      <c r="AM42" s="390"/>
      <c r="AN42" s="457"/>
      <c r="AO42" s="458"/>
    </row>
    <row r="43" spans="3:41" ht="24" customHeight="1" thickBot="1" x14ac:dyDescent="0.45">
      <c r="C43" s="392"/>
      <c r="D43" s="390"/>
      <c r="E43" s="462" t="s">
        <v>22</v>
      </c>
      <c r="F43" s="1067" t="s">
        <v>36</v>
      </c>
      <c r="G43" s="1068"/>
      <c r="H43" s="1068"/>
      <c r="I43" s="463"/>
      <c r="J43" s="464" t="s">
        <v>23</v>
      </c>
      <c r="K43" s="463"/>
      <c r="L43" s="1069">
        <f>+IF(F43="","",SUMIF(AJ29:AL37,F43,AD29:AI37))</f>
        <v>6705</v>
      </c>
      <c r="M43" s="1069"/>
      <c r="N43" s="1069"/>
      <c r="O43" s="1069"/>
      <c r="P43" s="1069"/>
      <c r="Q43" s="1070"/>
      <c r="R43" s="1071" t="s">
        <v>24</v>
      </c>
      <c r="S43" s="1072"/>
      <c r="T43" s="1072"/>
      <c r="U43" s="1069">
        <f>IFERROR(IF($W$46="四捨五入",ROUND(IF($F$43=10%,0.1,IF($F$43="軽8%",0.08,IF($F$43="非・不課税",0,"")))*$L$43,0),IF($W$46="切り上げ",ROUNDUP(IF($F$43=10%,0.1,IF($F$43="軽8%",0.08,IF($F$43="非・不課税",0,"")))*$L$43,0),IF($W$46="切り捨て",ROUNDDOWN(IF($F$43=10%,0.1,IF($F$43="軽8%",0.08,IF($F$43="非・不課税",0,"")))*$L$43,0),""))),"")</f>
        <v>0</v>
      </c>
      <c r="V43" s="1073"/>
      <c r="W43" s="1073"/>
      <c r="X43" s="1073"/>
      <c r="Y43" s="1073"/>
      <c r="Z43" s="1074"/>
      <c r="AA43" s="1075" t="s">
        <v>56</v>
      </c>
      <c r="AB43" s="1072"/>
      <c r="AC43" s="1072"/>
      <c r="AD43" s="1069">
        <f>IFERROR(+L43+U43,"")</f>
        <v>6705</v>
      </c>
      <c r="AE43" s="1073"/>
      <c r="AF43" s="1073"/>
      <c r="AG43" s="1073"/>
      <c r="AH43" s="1073"/>
      <c r="AI43" s="1074"/>
      <c r="AJ43" s="390"/>
      <c r="AK43" s="456"/>
      <c r="AL43" s="456"/>
      <c r="AM43" s="456"/>
      <c r="AN43" s="457"/>
      <c r="AO43" s="458"/>
    </row>
    <row r="44" spans="3:41" ht="24" customHeight="1" thickTop="1" x14ac:dyDescent="0.4">
      <c r="C44" s="392"/>
      <c r="D44" s="390"/>
      <c r="E44" s="465"/>
      <c r="F44" s="466"/>
      <c r="G44" s="467" t="s">
        <v>113</v>
      </c>
      <c r="H44" s="466"/>
      <c r="I44" s="1060" t="s">
        <v>58</v>
      </c>
      <c r="J44" s="1060"/>
      <c r="K44" s="1060"/>
      <c r="L44" s="1061">
        <f>SUM(L41:Q43)</f>
        <v>1351300</v>
      </c>
      <c r="M44" s="1061"/>
      <c r="N44" s="1061"/>
      <c r="O44" s="1061"/>
      <c r="P44" s="1061"/>
      <c r="Q44" s="1061"/>
      <c r="R44" s="1062" t="s">
        <v>39</v>
      </c>
      <c r="S44" s="1063"/>
      <c r="T44" s="1063"/>
      <c r="U44" s="1061">
        <f>SUM(U41:Z43)</f>
        <v>134436</v>
      </c>
      <c r="V44" s="1061"/>
      <c r="W44" s="1061"/>
      <c r="X44" s="1061"/>
      <c r="Y44" s="1061"/>
      <c r="Z44" s="1064"/>
      <c r="AA44" s="1065" t="s">
        <v>57</v>
      </c>
      <c r="AB44" s="1066"/>
      <c r="AC44" s="1066"/>
      <c r="AD44" s="1061">
        <f>SUM(AD41:AI43)</f>
        <v>1485736</v>
      </c>
      <c r="AE44" s="1061"/>
      <c r="AF44" s="1061"/>
      <c r="AG44" s="1061"/>
      <c r="AH44" s="1061"/>
      <c r="AI44" s="1064"/>
      <c r="AJ44" s="468" t="s">
        <v>114</v>
      </c>
      <c r="AK44" s="456"/>
      <c r="AL44" s="456"/>
      <c r="AM44" s="456"/>
      <c r="AN44" s="457"/>
      <c r="AO44" s="458"/>
    </row>
    <row r="45" spans="3:41" ht="7.5" customHeight="1" x14ac:dyDescent="0.4">
      <c r="C45" s="392"/>
      <c r="D45" s="390"/>
      <c r="E45" s="390"/>
      <c r="F45" s="390"/>
      <c r="G45" s="390"/>
      <c r="H45" s="390"/>
      <c r="I45" s="390"/>
      <c r="J45" s="390"/>
      <c r="K45" s="390"/>
      <c r="L45" s="390"/>
      <c r="M45" s="390"/>
      <c r="N45" s="390"/>
      <c r="O45" s="390"/>
      <c r="P45" s="390"/>
      <c r="Q45" s="390"/>
      <c r="R45" s="390"/>
      <c r="S45" s="390"/>
      <c r="T45" s="390"/>
      <c r="U45" s="390"/>
      <c r="V45" s="390"/>
      <c r="W45" s="390"/>
      <c r="X45" s="390"/>
      <c r="Y45" s="390"/>
      <c r="Z45" s="390"/>
      <c r="AA45" s="390"/>
      <c r="AB45" s="390"/>
      <c r="AC45" s="469"/>
      <c r="AD45" s="469"/>
      <c r="AE45" s="470"/>
      <c r="AF45" s="470"/>
      <c r="AG45" s="1085"/>
      <c r="AH45" s="1086"/>
      <c r="AI45" s="1086"/>
      <c r="AJ45" s="1086"/>
      <c r="AK45" s="1086"/>
      <c r="AL45" s="390"/>
      <c r="AM45" s="390"/>
      <c r="AN45" s="391"/>
    </row>
    <row r="46" spans="3:41" ht="15" customHeight="1" x14ac:dyDescent="0.4">
      <c r="C46" s="392"/>
      <c r="D46" s="471"/>
      <c r="E46" s="472"/>
      <c r="F46" s="472"/>
      <c r="G46" s="472"/>
      <c r="H46" s="472"/>
      <c r="I46" s="473"/>
      <c r="J46" s="472"/>
      <c r="K46" s="472"/>
      <c r="L46" s="472"/>
      <c r="M46" s="472"/>
      <c r="N46" s="472"/>
      <c r="O46" s="472"/>
      <c r="P46" s="474"/>
      <c r="Q46" s="475" t="s">
        <v>115</v>
      </c>
      <c r="R46" s="1087" t="s">
        <v>25</v>
      </c>
      <c r="S46" s="1088"/>
      <c r="T46" s="1088"/>
      <c r="U46" s="1088"/>
      <c r="V46" s="1089"/>
      <c r="W46" s="560" t="s">
        <v>68</v>
      </c>
      <c r="X46" s="561"/>
      <c r="Y46" s="561"/>
      <c r="Z46" s="562"/>
      <c r="AA46" s="390"/>
      <c r="AB46" s="388"/>
      <c r="AC46" s="388"/>
      <c r="AD46" s="388"/>
      <c r="AE46" s="388"/>
      <c r="AF46" s="388"/>
      <c r="AG46" s="388"/>
      <c r="AH46" s="388"/>
      <c r="AI46" s="388"/>
      <c r="AJ46" s="388"/>
      <c r="AK46" s="388"/>
      <c r="AL46" s="388"/>
      <c r="AM46" s="388"/>
      <c r="AN46" s="443"/>
      <c r="AO46" s="444"/>
    </row>
    <row r="47" spans="3:41" ht="7.5" customHeight="1" x14ac:dyDescent="0.35">
      <c r="C47" s="476"/>
      <c r="D47" s="477"/>
      <c r="E47" s="477"/>
      <c r="F47" s="477"/>
      <c r="G47" s="477"/>
      <c r="H47" s="477"/>
      <c r="I47" s="477"/>
      <c r="J47" s="477"/>
      <c r="K47" s="477"/>
      <c r="L47" s="477"/>
      <c r="M47" s="477"/>
      <c r="N47" s="477"/>
      <c r="O47" s="477"/>
      <c r="P47" s="477"/>
      <c r="Q47" s="477"/>
      <c r="R47" s="477"/>
      <c r="S47" s="477"/>
      <c r="T47" s="477"/>
      <c r="U47" s="477"/>
      <c r="V47" s="477"/>
      <c r="W47" s="477"/>
      <c r="X47" s="477"/>
      <c r="Y47" s="477"/>
      <c r="Z47" s="477"/>
      <c r="AA47" s="477"/>
      <c r="AB47" s="477"/>
      <c r="AC47" s="477"/>
      <c r="AD47" s="477"/>
      <c r="AE47" s="477"/>
      <c r="AF47" s="477"/>
      <c r="AG47" s="477"/>
      <c r="AH47" s="477"/>
      <c r="AI47" s="477"/>
      <c r="AJ47" s="477"/>
      <c r="AK47" s="477"/>
      <c r="AL47" s="478"/>
      <c r="AM47" s="478"/>
      <c r="AN47" s="479"/>
      <c r="AO47" s="480"/>
    </row>
    <row r="48" spans="3:41" ht="14.25" customHeight="1" x14ac:dyDescent="0.4">
      <c r="E48" s="481"/>
      <c r="F48" s="481"/>
      <c r="G48" s="481"/>
      <c r="H48" s="481"/>
      <c r="I48" s="481"/>
      <c r="J48" s="481"/>
      <c r="K48" s="481"/>
      <c r="L48" s="481"/>
      <c r="M48" s="481"/>
      <c r="N48" s="481"/>
      <c r="O48" s="481"/>
      <c r="P48" s="481"/>
      <c r="Q48" s="481"/>
      <c r="R48" s="481"/>
      <c r="S48" s="481"/>
      <c r="T48" s="481"/>
      <c r="U48" s="481"/>
      <c r="V48" s="481"/>
      <c r="W48" s="481"/>
      <c r="X48" s="481"/>
      <c r="Y48" s="481"/>
      <c r="Z48" s="481"/>
      <c r="AA48" s="481"/>
      <c r="AB48" s="481"/>
      <c r="AC48" s="481"/>
      <c r="AD48" s="481"/>
      <c r="AE48" s="481"/>
      <c r="AF48" s="481"/>
      <c r="AG48" s="481"/>
      <c r="AH48" s="481"/>
      <c r="AI48" s="481"/>
      <c r="AJ48" s="481"/>
      <c r="AK48" s="481"/>
      <c r="AL48" s="481"/>
      <c r="AM48" s="481"/>
    </row>
    <row r="49" spans="2:42" ht="73.5" customHeight="1" x14ac:dyDescent="0.4">
      <c r="B49" s="482" t="s">
        <v>91</v>
      </c>
      <c r="C49" s="483" t="s">
        <v>2</v>
      </c>
      <c r="E49" s="484"/>
      <c r="F49" s="484"/>
      <c r="G49" s="484"/>
      <c r="H49" s="484"/>
      <c r="I49" s="444"/>
      <c r="J49" s="1093" t="s">
        <v>173</v>
      </c>
      <c r="K49" s="1093"/>
      <c r="L49" s="1093"/>
      <c r="M49" s="1093"/>
      <c r="N49" s="1093"/>
      <c r="O49" s="1093"/>
      <c r="P49" s="1093"/>
      <c r="Q49" s="1093"/>
      <c r="R49" s="1093"/>
      <c r="S49" s="1093"/>
      <c r="T49" s="1093"/>
      <c r="U49" s="1093"/>
      <c r="V49" s="1093"/>
      <c r="W49" s="1093"/>
      <c r="X49" s="1093"/>
      <c r="Y49" s="1093"/>
      <c r="Z49" s="1093"/>
      <c r="AA49" s="1093"/>
      <c r="AB49" s="1093"/>
      <c r="AC49" s="1093"/>
      <c r="AD49" s="1093"/>
      <c r="AE49" s="1093"/>
      <c r="AF49" s="1093"/>
      <c r="AG49" s="1093"/>
      <c r="AH49" s="1093"/>
      <c r="AI49" s="1093"/>
      <c r="AJ49" s="1093"/>
      <c r="AK49" s="1093"/>
      <c r="AL49" s="1093"/>
      <c r="AM49" s="1093"/>
      <c r="AN49" s="1093"/>
      <c r="AO49" s="1093"/>
    </row>
    <row r="50" spans="2:42" ht="15" customHeight="1" x14ac:dyDescent="0.4">
      <c r="B50" s="376"/>
      <c r="C50" s="485"/>
      <c r="J50" s="486"/>
      <c r="K50" s="487"/>
      <c r="L50" s="487"/>
      <c r="M50" s="487"/>
      <c r="N50" s="487"/>
      <c r="O50" s="487"/>
      <c r="P50" s="487"/>
      <c r="Q50" s="487"/>
      <c r="R50" s="487"/>
      <c r="S50" s="487"/>
      <c r="T50" s="487"/>
      <c r="U50" s="487"/>
      <c r="V50" s="487"/>
      <c r="W50" s="487"/>
      <c r="X50" s="487"/>
      <c r="Y50" s="487"/>
      <c r="Z50" s="487"/>
      <c r="AA50" s="487"/>
      <c r="AB50" s="487"/>
      <c r="AC50" s="487"/>
      <c r="AD50" s="487"/>
      <c r="AE50" s="487"/>
      <c r="AF50" s="487"/>
      <c r="AG50" s="487"/>
      <c r="AH50" s="487"/>
      <c r="AI50" s="487"/>
      <c r="AJ50" s="487"/>
      <c r="AK50" s="487"/>
      <c r="AL50" s="487"/>
      <c r="AM50" s="487"/>
      <c r="AN50" s="487"/>
    </row>
    <row r="51" spans="2:42" ht="18.95" customHeight="1" x14ac:dyDescent="0.4">
      <c r="B51" s="488" t="s">
        <v>92</v>
      </c>
      <c r="C51" s="485" t="s">
        <v>109</v>
      </c>
      <c r="J51" s="444" t="s">
        <v>110</v>
      </c>
      <c r="L51" s="381"/>
      <c r="M51" s="381"/>
      <c r="N51" s="381"/>
      <c r="O51" s="381"/>
      <c r="P51" s="381"/>
      <c r="Q51" s="381"/>
      <c r="R51" s="381"/>
      <c r="S51" s="381"/>
      <c r="T51" s="381"/>
      <c r="U51" s="381"/>
      <c r="V51" s="381"/>
      <c r="W51" s="381"/>
      <c r="X51" s="381"/>
      <c r="Y51" s="381"/>
      <c r="Z51" s="489"/>
      <c r="AA51" s="381"/>
      <c r="AB51" s="381"/>
      <c r="AC51" s="381"/>
      <c r="AD51" s="381"/>
      <c r="AE51" s="381"/>
      <c r="AF51" s="381"/>
      <c r="AG51" s="381"/>
      <c r="AH51" s="381"/>
      <c r="AI51" s="381"/>
      <c r="AJ51" s="381"/>
      <c r="AK51" s="381"/>
      <c r="AL51" s="381"/>
      <c r="AM51" s="381"/>
      <c r="AN51" s="381"/>
    </row>
    <row r="52" spans="2:42" ht="15" customHeight="1" x14ac:dyDescent="0.4">
      <c r="B52" s="376"/>
      <c r="C52" s="485"/>
      <c r="K52" s="381"/>
      <c r="L52" s="381"/>
      <c r="M52" s="381"/>
      <c r="N52" s="381"/>
      <c r="O52" s="381"/>
      <c r="P52" s="381"/>
      <c r="Q52" s="381"/>
      <c r="R52" s="381"/>
      <c r="S52" s="381"/>
      <c r="T52" s="381"/>
      <c r="U52" s="381"/>
      <c r="V52" s="381"/>
      <c r="W52" s="381"/>
      <c r="X52" s="381"/>
      <c r="Y52" s="381"/>
      <c r="Z52" s="381"/>
      <c r="AA52" s="381"/>
      <c r="AB52" s="381"/>
      <c r="AC52" s="381"/>
      <c r="AD52" s="381"/>
      <c r="AE52" s="381"/>
      <c r="AF52" s="381"/>
      <c r="AG52" s="381"/>
      <c r="AH52" s="381"/>
      <c r="AI52" s="381"/>
      <c r="AJ52" s="381"/>
      <c r="AK52" s="381"/>
      <c r="AL52" s="381"/>
      <c r="AM52" s="381"/>
      <c r="AN52" s="381"/>
    </row>
    <row r="53" spans="2:42" ht="18.95" customHeight="1" x14ac:dyDescent="0.4">
      <c r="B53" s="488" t="s">
        <v>93</v>
      </c>
      <c r="C53" s="485" t="s">
        <v>9</v>
      </c>
      <c r="J53" s="1093" t="s">
        <v>111</v>
      </c>
      <c r="K53" s="1093"/>
      <c r="L53" s="1093"/>
      <c r="M53" s="1093"/>
      <c r="N53" s="1093"/>
      <c r="O53" s="1093"/>
      <c r="P53" s="1093"/>
      <c r="Q53" s="1093"/>
      <c r="R53" s="1093"/>
      <c r="S53" s="1093"/>
      <c r="T53" s="1093"/>
      <c r="U53" s="1093"/>
      <c r="V53" s="1093"/>
      <c r="W53" s="1093"/>
      <c r="X53" s="1093"/>
      <c r="Y53" s="1093"/>
      <c r="Z53" s="1093"/>
      <c r="AA53" s="1093"/>
      <c r="AB53" s="1093"/>
      <c r="AC53" s="1093"/>
      <c r="AD53" s="1093"/>
      <c r="AE53" s="1093"/>
      <c r="AF53" s="1093"/>
      <c r="AG53" s="1093"/>
      <c r="AH53" s="1093"/>
      <c r="AI53" s="1093"/>
      <c r="AJ53" s="1093"/>
      <c r="AK53" s="1093"/>
      <c r="AL53" s="1093"/>
      <c r="AM53" s="1093"/>
      <c r="AN53" s="1093"/>
    </row>
    <row r="54" spans="2:42" ht="15" customHeight="1" x14ac:dyDescent="0.4">
      <c r="B54" s="488"/>
      <c r="D54" s="490"/>
      <c r="K54" s="487"/>
      <c r="L54" s="487"/>
      <c r="M54" s="487"/>
      <c r="N54" s="487"/>
      <c r="O54" s="487"/>
      <c r="P54" s="487"/>
      <c r="Q54" s="487"/>
      <c r="R54" s="487"/>
      <c r="S54" s="487"/>
      <c r="T54" s="487"/>
      <c r="U54" s="487"/>
      <c r="V54" s="487"/>
      <c r="W54" s="487"/>
      <c r="X54" s="487"/>
      <c r="Y54" s="487"/>
      <c r="Z54" s="487"/>
      <c r="AA54" s="487"/>
      <c r="AB54" s="487"/>
      <c r="AC54" s="487"/>
      <c r="AD54" s="487"/>
      <c r="AE54" s="487"/>
      <c r="AF54" s="487"/>
      <c r="AG54" s="487"/>
      <c r="AH54" s="487"/>
      <c r="AI54" s="487"/>
      <c r="AJ54" s="487"/>
      <c r="AK54" s="487"/>
      <c r="AL54" s="487"/>
      <c r="AM54" s="487"/>
      <c r="AN54" s="487"/>
    </row>
    <row r="55" spans="2:42" ht="15" customHeight="1" x14ac:dyDescent="0.4">
      <c r="B55" s="488"/>
      <c r="D55" s="490"/>
      <c r="K55" s="487"/>
      <c r="L55" s="487"/>
      <c r="M55" s="487"/>
      <c r="N55" s="487"/>
      <c r="O55" s="487"/>
      <c r="P55" s="487"/>
      <c r="Q55" s="487"/>
      <c r="R55" s="487"/>
      <c r="S55" s="487"/>
      <c r="T55" s="487"/>
      <c r="U55" s="487"/>
      <c r="V55" s="487"/>
      <c r="W55" s="487"/>
      <c r="X55" s="487"/>
      <c r="Y55" s="487"/>
      <c r="Z55" s="487"/>
      <c r="AA55" s="487"/>
      <c r="AB55" s="487"/>
      <c r="AC55" s="487"/>
      <c r="AD55" s="487"/>
      <c r="AE55" s="487"/>
      <c r="AF55" s="487"/>
      <c r="AG55" s="487"/>
      <c r="AH55" s="487"/>
      <c r="AI55" s="487"/>
      <c r="AJ55" s="487"/>
      <c r="AK55" s="487"/>
      <c r="AL55" s="487"/>
      <c r="AM55" s="487"/>
      <c r="AN55" s="487"/>
    </row>
    <row r="56" spans="2:42" ht="15" customHeight="1" x14ac:dyDescent="0.4">
      <c r="B56" s="488"/>
      <c r="D56" s="490"/>
      <c r="K56" s="487"/>
      <c r="L56" s="487"/>
      <c r="M56" s="487"/>
      <c r="N56" s="487"/>
      <c r="O56" s="487"/>
      <c r="P56" s="487"/>
      <c r="Q56" s="487"/>
      <c r="R56" s="487"/>
      <c r="S56" s="487"/>
      <c r="T56" s="487"/>
      <c r="U56" s="487"/>
      <c r="V56" s="487"/>
      <c r="W56" s="487"/>
      <c r="X56" s="487"/>
      <c r="Y56" s="487"/>
      <c r="Z56" s="487"/>
      <c r="AA56" s="487"/>
      <c r="AB56" s="487"/>
      <c r="AC56" s="487"/>
      <c r="AD56" s="487"/>
      <c r="AE56" s="487"/>
      <c r="AF56" s="487"/>
      <c r="AG56" s="487"/>
      <c r="AH56" s="487"/>
      <c r="AI56" s="487"/>
      <c r="AJ56" s="487"/>
      <c r="AK56" s="487"/>
      <c r="AL56" s="487"/>
      <c r="AM56" s="487"/>
      <c r="AN56" s="487"/>
    </row>
    <row r="57" spans="2:42" ht="15" customHeight="1" x14ac:dyDescent="0.4">
      <c r="B57" s="488"/>
      <c r="D57" s="490"/>
      <c r="K57" s="487"/>
      <c r="L57" s="487"/>
      <c r="M57" s="487"/>
      <c r="N57" s="487"/>
      <c r="O57" s="487"/>
      <c r="P57" s="487"/>
      <c r="Q57" s="487"/>
      <c r="R57" s="487"/>
      <c r="S57" s="487"/>
      <c r="T57" s="487"/>
      <c r="U57" s="487"/>
      <c r="V57" s="487"/>
      <c r="W57" s="487"/>
      <c r="X57" s="487"/>
      <c r="Y57" s="487"/>
      <c r="Z57" s="487"/>
      <c r="AA57" s="487"/>
      <c r="AB57" s="487"/>
      <c r="AC57" s="487"/>
      <c r="AD57" s="487"/>
      <c r="AE57" s="487"/>
      <c r="AF57" s="487"/>
      <c r="AG57" s="487"/>
      <c r="AH57" s="487"/>
      <c r="AI57" s="487"/>
      <c r="AJ57" s="487"/>
      <c r="AK57" s="487"/>
      <c r="AL57" s="487"/>
      <c r="AM57" s="487"/>
      <c r="AN57" s="487"/>
    </row>
    <row r="58" spans="2:42" ht="15" customHeight="1" x14ac:dyDescent="0.4">
      <c r="J58" s="484"/>
      <c r="K58" s="487"/>
      <c r="L58" s="487"/>
      <c r="M58" s="487"/>
      <c r="N58" s="487"/>
      <c r="O58" s="487"/>
      <c r="P58" s="487"/>
      <c r="Q58" s="487"/>
      <c r="R58" s="487"/>
      <c r="S58" s="487"/>
      <c r="T58" s="487"/>
      <c r="U58" s="487"/>
      <c r="V58" s="487"/>
      <c r="W58" s="487"/>
      <c r="X58" s="487"/>
      <c r="Y58" s="487"/>
      <c r="Z58" s="487"/>
      <c r="AA58" s="487"/>
      <c r="AB58" s="487"/>
      <c r="AC58" s="487"/>
      <c r="AD58" s="487"/>
      <c r="AE58" s="487"/>
      <c r="AF58" s="487"/>
      <c r="AG58" s="487"/>
      <c r="AH58" s="487"/>
      <c r="AI58" s="487"/>
      <c r="AJ58" s="487"/>
      <c r="AK58" s="487"/>
      <c r="AL58" s="487"/>
      <c r="AM58" s="487"/>
      <c r="AN58" s="487"/>
      <c r="AP58" s="378" t="s">
        <v>138</v>
      </c>
    </row>
    <row r="59" spans="2:42" s="381" customFormat="1" ht="18.95" customHeight="1" x14ac:dyDescent="0.4">
      <c r="B59" s="375"/>
    </row>
    <row r="60" spans="2:42" ht="54.75" customHeight="1" x14ac:dyDescent="0.4">
      <c r="B60" s="482" t="s">
        <v>94</v>
      </c>
      <c r="C60" s="483" t="s">
        <v>12</v>
      </c>
      <c r="E60" s="484"/>
      <c r="J60" s="1093" t="s">
        <v>188</v>
      </c>
      <c r="K60" s="1093"/>
      <c r="L60" s="1093"/>
      <c r="M60" s="1093"/>
      <c r="N60" s="1093"/>
      <c r="O60" s="1093"/>
      <c r="P60" s="1093"/>
      <c r="Q60" s="1093"/>
      <c r="R60" s="1093"/>
      <c r="S60" s="1093"/>
      <c r="T60" s="1093"/>
      <c r="U60" s="1093"/>
      <c r="V60" s="1093"/>
      <c r="W60" s="1093"/>
      <c r="X60" s="1093"/>
      <c r="Y60" s="1093"/>
      <c r="Z60" s="1093"/>
      <c r="AA60" s="1093"/>
      <c r="AB60" s="1093"/>
      <c r="AC60" s="1093"/>
      <c r="AD60" s="1093"/>
      <c r="AE60" s="1093"/>
      <c r="AF60" s="1093"/>
      <c r="AG60" s="1093"/>
      <c r="AH60" s="1093"/>
      <c r="AI60" s="1093"/>
      <c r="AJ60" s="1093"/>
      <c r="AK60" s="1093"/>
      <c r="AL60" s="1093"/>
      <c r="AM60" s="1093"/>
      <c r="AN60" s="1093"/>
    </row>
    <row r="61" spans="2:42" ht="15" customHeight="1" x14ac:dyDescent="0.4">
      <c r="B61" s="482"/>
      <c r="C61" s="483"/>
      <c r="E61" s="484"/>
      <c r="K61" s="487"/>
      <c r="L61" s="487"/>
      <c r="M61" s="487"/>
      <c r="N61" s="487"/>
      <c r="O61" s="487"/>
      <c r="P61" s="487"/>
      <c r="Q61" s="487"/>
      <c r="R61" s="487"/>
      <c r="S61" s="487"/>
      <c r="T61" s="487"/>
      <c r="U61" s="487"/>
      <c r="V61" s="487"/>
      <c r="W61" s="487"/>
      <c r="X61" s="487"/>
      <c r="Y61" s="487"/>
      <c r="Z61" s="487"/>
      <c r="AA61" s="487"/>
      <c r="AB61" s="487"/>
      <c r="AC61" s="487"/>
      <c r="AD61" s="487"/>
      <c r="AE61" s="487"/>
      <c r="AF61" s="487"/>
      <c r="AG61" s="487"/>
      <c r="AH61" s="487"/>
      <c r="AI61" s="487"/>
      <c r="AJ61" s="487"/>
      <c r="AK61" s="487"/>
      <c r="AL61" s="487"/>
      <c r="AM61" s="487"/>
      <c r="AN61" s="487"/>
    </row>
    <row r="62" spans="2:42" s="381" customFormat="1" ht="34.5" customHeight="1" x14ac:dyDescent="0.4">
      <c r="B62" s="482" t="s">
        <v>95</v>
      </c>
      <c r="C62" s="483" t="s">
        <v>112</v>
      </c>
      <c r="J62" s="1093" t="s">
        <v>146</v>
      </c>
      <c r="K62" s="1093"/>
      <c r="L62" s="1093"/>
      <c r="M62" s="1093"/>
      <c r="N62" s="1093"/>
      <c r="O62" s="1093"/>
      <c r="P62" s="1093"/>
      <c r="Q62" s="1093"/>
      <c r="R62" s="1093"/>
      <c r="S62" s="1093"/>
      <c r="T62" s="1093"/>
      <c r="U62" s="1093"/>
      <c r="V62" s="1093"/>
      <c r="W62" s="1093"/>
      <c r="X62" s="1093"/>
      <c r="Y62" s="1093"/>
      <c r="Z62" s="1093"/>
      <c r="AA62" s="1093"/>
      <c r="AB62" s="1093"/>
      <c r="AC62" s="1093"/>
      <c r="AD62" s="1093"/>
      <c r="AE62" s="1093"/>
      <c r="AF62" s="1093"/>
      <c r="AG62" s="1093"/>
      <c r="AH62" s="1093"/>
      <c r="AI62" s="1093"/>
      <c r="AJ62" s="1093"/>
      <c r="AK62" s="1093"/>
      <c r="AL62" s="1093"/>
      <c r="AM62" s="1093"/>
      <c r="AN62" s="1093"/>
      <c r="AP62" s="491"/>
    </row>
    <row r="63" spans="2:42" s="381" customFormat="1" ht="15" customHeight="1" x14ac:dyDescent="0.4">
      <c r="C63" s="485"/>
      <c r="J63" s="489"/>
      <c r="K63" s="487"/>
      <c r="L63" s="487"/>
      <c r="M63" s="487"/>
      <c r="N63" s="487"/>
      <c r="O63" s="487"/>
      <c r="P63" s="487"/>
      <c r="Q63" s="487"/>
      <c r="R63" s="487"/>
      <c r="S63" s="487"/>
      <c r="T63" s="487"/>
      <c r="U63" s="487"/>
      <c r="V63" s="487"/>
      <c r="W63" s="487"/>
      <c r="X63" s="487"/>
      <c r="Y63" s="487"/>
      <c r="Z63" s="487"/>
      <c r="AA63" s="487"/>
      <c r="AB63" s="487"/>
      <c r="AC63" s="487"/>
      <c r="AD63" s="487"/>
      <c r="AE63" s="487"/>
      <c r="AF63" s="487"/>
      <c r="AG63" s="487"/>
      <c r="AH63" s="487"/>
      <c r="AI63" s="487"/>
      <c r="AJ63" s="487"/>
      <c r="AK63" s="487"/>
      <c r="AL63" s="487"/>
      <c r="AM63" s="487"/>
      <c r="AN63" s="487"/>
      <c r="AP63" s="491"/>
    </row>
    <row r="64" spans="2:42" s="381" customFormat="1" ht="18.95" customHeight="1" x14ac:dyDescent="0.4">
      <c r="B64" s="482" t="s">
        <v>96</v>
      </c>
      <c r="C64" s="483" t="s">
        <v>66</v>
      </c>
      <c r="J64" s="444" t="s">
        <v>124</v>
      </c>
      <c r="AP64" s="491"/>
    </row>
    <row r="65" spans="2:42" s="381" customFormat="1" ht="15" customHeight="1" x14ac:dyDescent="0.4">
      <c r="C65" s="485"/>
      <c r="AP65" s="491"/>
    </row>
    <row r="66" spans="2:42" s="381" customFormat="1" ht="33" customHeight="1" x14ac:dyDescent="0.4">
      <c r="B66" s="482" t="s">
        <v>97</v>
      </c>
      <c r="C66" s="483" t="s">
        <v>77</v>
      </c>
      <c r="J66" s="1093" t="s">
        <v>147</v>
      </c>
      <c r="K66" s="1093"/>
      <c r="L66" s="1093"/>
      <c r="M66" s="1093"/>
      <c r="N66" s="1093"/>
      <c r="O66" s="1093"/>
      <c r="P66" s="1093"/>
      <c r="Q66" s="1093"/>
      <c r="R66" s="1093"/>
      <c r="S66" s="1093"/>
      <c r="T66" s="1093"/>
      <c r="U66" s="1093"/>
      <c r="V66" s="1093"/>
      <c r="W66" s="1093"/>
      <c r="X66" s="1093"/>
      <c r="Y66" s="1093"/>
      <c r="Z66" s="1093"/>
      <c r="AA66" s="1093"/>
      <c r="AB66" s="1093"/>
      <c r="AC66" s="1093"/>
      <c r="AD66" s="1093"/>
      <c r="AE66" s="1093"/>
      <c r="AF66" s="1093"/>
      <c r="AG66" s="1093"/>
      <c r="AH66" s="1093"/>
      <c r="AI66" s="1093"/>
      <c r="AJ66" s="1093"/>
      <c r="AK66" s="1093"/>
      <c r="AL66" s="1093"/>
      <c r="AM66" s="1093"/>
      <c r="AN66" s="1093"/>
      <c r="AP66" s="491"/>
    </row>
    <row r="67" spans="2:42" s="381" customFormat="1" ht="15" customHeight="1" x14ac:dyDescent="0.4">
      <c r="C67" s="485"/>
      <c r="K67" s="492"/>
      <c r="L67" s="492"/>
      <c r="M67" s="492"/>
      <c r="N67" s="492"/>
      <c r="O67" s="492"/>
      <c r="P67" s="492"/>
      <c r="Q67" s="492"/>
      <c r="R67" s="492"/>
      <c r="S67" s="492"/>
      <c r="T67" s="492"/>
      <c r="U67" s="492"/>
      <c r="V67" s="492"/>
      <c r="W67" s="492"/>
      <c r="X67" s="492"/>
      <c r="Y67" s="492"/>
      <c r="Z67" s="492"/>
      <c r="AA67" s="492"/>
      <c r="AB67" s="492"/>
      <c r="AC67" s="492"/>
      <c r="AD67" s="492"/>
      <c r="AE67" s="492"/>
      <c r="AF67" s="492"/>
      <c r="AG67" s="492"/>
      <c r="AH67" s="492"/>
      <c r="AI67" s="492"/>
      <c r="AJ67" s="492"/>
      <c r="AK67" s="492"/>
      <c r="AL67" s="492"/>
      <c r="AM67" s="492"/>
      <c r="AN67" s="492"/>
      <c r="AP67" s="491"/>
    </row>
    <row r="68" spans="2:42" s="381" customFormat="1" ht="53.25" customHeight="1" x14ac:dyDescent="0.4">
      <c r="B68" s="482" t="s">
        <v>98</v>
      </c>
      <c r="C68" s="483" t="s">
        <v>116</v>
      </c>
      <c r="J68" s="1093" t="s">
        <v>148</v>
      </c>
      <c r="K68" s="1093"/>
      <c r="L68" s="1093"/>
      <c r="M68" s="1093"/>
      <c r="N68" s="1093"/>
      <c r="O68" s="1093"/>
      <c r="P68" s="1093"/>
      <c r="Q68" s="1093"/>
      <c r="R68" s="1093"/>
      <c r="S68" s="1093"/>
      <c r="T68" s="1093"/>
      <c r="U68" s="1093"/>
      <c r="V68" s="1093"/>
      <c r="W68" s="1093"/>
      <c r="X68" s="1093"/>
      <c r="Y68" s="1093"/>
      <c r="Z68" s="1093"/>
      <c r="AA68" s="1093"/>
      <c r="AB68" s="1093"/>
      <c r="AC68" s="1093"/>
      <c r="AD68" s="1093"/>
      <c r="AE68" s="1093"/>
      <c r="AF68" s="1093"/>
      <c r="AG68" s="1093"/>
      <c r="AH68" s="1093"/>
      <c r="AI68" s="1093"/>
      <c r="AJ68" s="1093"/>
      <c r="AK68" s="1093"/>
      <c r="AL68" s="1093"/>
      <c r="AM68" s="1093"/>
      <c r="AN68" s="1093"/>
      <c r="AP68" s="491"/>
    </row>
    <row r="69" spans="2:42" s="381" customFormat="1" ht="15" customHeight="1" x14ac:dyDescent="0.4">
      <c r="C69" s="485"/>
      <c r="K69" s="492"/>
      <c r="L69" s="492"/>
      <c r="M69" s="492"/>
      <c r="N69" s="492"/>
      <c r="O69" s="492"/>
      <c r="P69" s="492"/>
      <c r="Q69" s="492"/>
      <c r="R69" s="492"/>
      <c r="S69" s="492"/>
      <c r="T69" s="492"/>
      <c r="U69" s="492"/>
      <c r="V69" s="492"/>
      <c r="W69" s="492"/>
      <c r="X69" s="492"/>
      <c r="Y69" s="492"/>
      <c r="Z69" s="492"/>
      <c r="AA69" s="492"/>
      <c r="AB69" s="492"/>
      <c r="AC69" s="492"/>
      <c r="AD69" s="492"/>
      <c r="AE69" s="492"/>
      <c r="AF69" s="492"/>
      <c r="AG69" s="492"/>
      <c r="AH69" s="492"/>
      <c r="AI69" s="492"/>
      <c r="AJ69" s="492"/>
      <c r="AK69" s="492"/>
      <c r="AL69" s="492"/>
      <c r="AM69" s="492"/>
      <c r="AN69" s="492"/>
      <c r="AP69" s="491"/>
    </row>
    <row r="70" spans="2:42" s="381" customFormat="1" ht="37.5" customHeight="1" x14ac:dyDescent="0.4">
      <c r="B70" s="482" t="s">
        <v>99</v>
      </c>
      <c r="C70" s="483" t="s">
        <v>120</v>
      </c>
      <c r="J70" s="1093" t="s">
        <v>149</v>
      </c>
      <c r="K70" s="1093"/>
      <c r="L70" s="1093"/>
      <c r="M70" s="1093"/>
      <c r="N70" s="1093"/>
      <c r="O70" s="1093"/>
      <c r="P70" s="1093"/>
      <c r="Q70" s="1093"/>
      <c r="R70" s="1093"/>
      <c r="S70" s="1093"/>
      <c r="T70" s="1093"/>
      <c r="U70" s="1093"/>
      <c r="V70" s="1093"/>
      <c r="W70" s="1093"/>
      <c r="X70" s="1093"/>
      <c r="Y70" s="1093"/>
      <c r="Z70" s="1093"/>
      <c r="AA70" s="1093"/>
      <c r="AB70" s="1093"/>
      <c r="AC70" s="1093"/>
      <c r="AD70" s="1093"/>
      <c r="AE70" s="1093"/>
      <c r="AF70" s="1093"/>
      <c r="AG70" s="1093"/>
      <c r="AH70" s="1093"/>
      <c r="AI70" s="1093"/>
      <c r="AJ70" s="1093"/>
      <c r="AK70" s="1093"/>
      <c r="AL70" s="1093"/>
      <c r="AM70" s="1093"/>
      <c r="AN70" s="1093"/>
      <c r="AP70" s="491"/>
    </row>
    <row r="71" spans="2:42" s="381" customFormat="1" ht="48" customHeight="1" x14ac:dyDescent="0.4">
      <c r="B71" s="482"/>
      <c r="C71" s="483"/>
      <c r="K71" s="1110" t="s">
        <v>125</v>
      </c>
      <c r="L71" s="1111"/>
      <c r="M71" s="1111"/>
      <c r="N71" s="1111"/>
      <c r="O71" s="1111"/>
      <c r="P71" s="1111"/>
      <c r="Q71" s="1111"/>
      <c r="R71" s="1111"/>
      <c r="S71" s="1111"/>
      <c r="T71" s="1111"/>
      <c r="U71" s="1111"/>
      <c r="V71" s="1111"/>
      <c r="W71" s="1111"/>
      <c r="X71" s="1111"/>
      <c r="Y71" s="1111"/>
      <c r="Z71" s="1111"/>
      <c r="AA71" s="1111"/>
      <c r="AB71" s="1111"/>
      <c r="AC71" s="1111"/>
      <c r="AD71" s="1111"/>
      <c r="AE71" s="1111"/>
      <c r="AF71" s="1111"/>
      <c r="AG71" s="1111"/>
      <c r="AH71" s="1111"/>
      <c r="AI71" s="1111"/>
      <c r="AJ71" s="1111"/>
      <c r="AK71" s="1111"/>
      <c r="AL71" s="1111"/>
      <c r="AM71" s="1111"/>
      <c r="AN71" s="1112"/>
      <c r="AP71" s="491"/>
    </row>
    <row r="72" spans="2:42" s="381" customFormat="1" ht="15" customHeight="1" x14ac:dyDescent="0.4">
      <c r="C72" s="444"/>
      <c r="K72" s="492"/>
      <c r="L72" s="492"/>
      <c r="M72" s="492"/>
      <c r="N72" s="492"/>
      <c r="O72" s="492"/>
      <c r="P72" s="492"/>
      <c r="Q72" s="492"/>
      <c r="R72" s="492"/>
      <c r="S72" s="492"/>
      <c r="T72" s="492"/>
      <c r="U72" s="492"/>
      <c r="V72" s="492"/>
      <c r="W72" s="492"/>
      <c r="X72" s="492"/>
      <c r="Y72" s="492"/>
      <c r="Z72" s="492"/>
      <c r="AA72" s="492"/>
      <c r="AB72" s="492"/>
      <c r="AC72" s="492"/>
      <c r="AD72" s="492"/>
      <c r="AE72" s="492"/>
      <c r="AF72" s="492"/>
      <c r="AG72" s="492"/>
      <c r="AH72" s="492"/>
      <c r="AI72" s="492"/>
      <c r="AJ72" s="492"/>
      <c r="AK72" s="492"/>
      <c r="AL72" s="492"/>
      <c r="AM72" s="492"/>
      <c r="AN72" s="492"/>
      <c r="AP72" s="491"/>
    </row>
    <row r="73" spans="2:42" s="381" customFormat="1" ht="109.5" customHeight="1" x14ac:dyDescent="0.4">
      <c r="B73" s="482" t="s">
        <v>100</v>
      </c>
      <c r="C73" s="483" t="s">
        <v>122</v>
      </c>
      <c r="J73" s="1093" t="s">
        <v>150</v>
      </c>
      <c r="K73" s="1093"/>
      <c r="L73" s="1093"/>
      <c r="M73" s="1093"/>
      <c r="N73" s="1093"/>
      <c r="O73" s="1093"/>
      <c r="P73" s="1093"/>
      <c r="Q73" s="1093"/>
      <c r="R73" s="1093"/>
      <c r="S73" s="1093"/>
      <c r="T73" s="1093"/>
      <c r="U73" s="1093"/>
      <c r="V73" s="1093"/>
      <c r="W73" s="1093"/>
      <c r="X73" s="1093"/>
      <c r="Y73" s="1093"/>
      <c r="Z73" s="1093"/>
      <c r="AA73" s="1093"/>
      <c r="AB73" s="1093"/>
      <c r="AC73" s="1093"/>
      <c r="AD73" s="1093"/>
      <c r="AE73" s="1093"/>
      <c r="AF73" s="1093"/>
      <c r="AG73" s="1093"/>
      <c r="AH73" s="1093"/>
      <c r="AI73" s="1093"/>
      <c r="AJ73" s="1093"/>
      <c r="AK73" s="1093"/>
      <c r="AL73" s="1093"/>
      <c r="AM73" s="1093"/>
      <c r="AN73" s="1093"/>
      <c r="AO73" s="1093"/>
      <c r="AP73" s="491"/>
    </row>
    <row r="74" spans="2:42" s="381" customFormat="1" ht="15" customHeight="1" x14ac:dyDescent="0.4">
      <c r="C74" s="444"/>
      <c r="AP74" s="491"/>
    </row>
    <row r="75" spans="2:42" s="381" customFormat="1" ht="18.95" customHeight="1" x14ac:dyDescent="0.4">
      <c r="B75" s="493" t="s">
        <v>101</v>
      </c>
      <c r="C75" s="483" t="s">
        <v>16</v>
      </c>
      <c r="J75" s="444" t="s">
        <v>151</v>
      </c>
      <c r="AP75" s="491"/>
    </row>
    <row r="76" spans="2:42" s="381" customFormat="1" ht="15" customHeight="1" x14ac:dyDescent="0.4">
      <c r="C76" s="444"/>
      <c r="AP76" s="491"/>
    </row>
    <row r="77" spans="2:42" s="381" customFormat="1" ht="37.5" customHeight="1" x14ac:dyDescent="0.4">
      <c r="B77" s="493" t="s">
        <v>103</v>
      </c>
      <c r="C77" s="483" t="s">
        <v>127</v>
      </c>
      <c r="J77" s="1093" t="s">
        <v>163</v>
      </c>
      <c r="K77" s="1093"/>
      <c r="L77" s="1093"/>
      <c r="M77" s="1093"/>
      <c r="N77" s="1093"/>
      <c r="O77" s="1093"/>
      <c r="P77" s="1093"/>
      <c r="Q77" s="1093"/>
      <c r="R77" s="1093"/>
      <c r="S77" s="1093"/>
      <c r="T77" s="1093"/>
      <c r="U77" s="1093"/>
      <c r="V77" s="1093"/>
      <c r="W77" s="1093"/>
      <c r="X77" s="1093"/>
      <c r="Y77" s="1093"/>
      <c r="Z77" s="1093"/>
      <c r="AA77" s="1093"/>
      <c r="AB77" s="1093"/>
      <c r="AC77" s="1093"/>
      <c r="AD77" s="1093"/>
      <c r="AE77" s="1093"/>
      <c r="AF77" s="1093"/>
      <c r="AG77" s="1093"/>
      <c r="AH77" s="1093"/>
      <c r="AI77" s="1093"/>
      <c r="AJ77" s="1093"/>
      <c r="AK77" s="1093"/>
      <c r="AL77" s="1093"/>
      <c r="AM77" s="1093"/>
      <c r="AN77" s="1093"/>
      <c r="AP77" s="491"/>
    </row>
    <row r="78" spans="2:42" s="381" customFormat="1" ht="36" customHeight="1" x14ac:dyDescent="0.4">
      <c r="B78" s="493"/>
      <c r="C78" s="483"/>
      <c r="J78" s="1118" t="s">
        <v>143</v>
      </c>
      <c r="K78" s="1118"/>
      <c r="L78" s="1118"/>
      <c r="M78" s="1118"/>
      <c r="N78" s="1118"/>
      <c r="O78" s="1118"/>
      <c r="P78" s="1118"/>
      <c r="Q78" s="1118"/>
      <c r="R78" s="1118"/>
      <c r="S78" s="1118"/>
      <c r="T78" s="1118"/>
      <c r="U78" s="1118"/>
      <c r="V78" s="1118"/>
      <c r="W78" s="1118"/>
      <c r="X78" s="1118"/>
      <c r="Y78" s="1118"/>
      <c r="Z78" s="1118"/>
      <c r="AA78" s="1118"/>
      <c r="AB78" s="1118"/>
      <c r="AC78" s="1118"/>
      <c r="AD78" s="1118"/>
      <c r="AE78" s="1118"/>
      <c r="AF78" s="1118"/>
      <c r="AG78" s="1118"/>
      <c r="AH78" s="1118"/>
      <c r="AI78" s="1118"/>
      <c r="AJ78" s="1118"/>
      <c r="AK78" s="1118"/>
      <c r="AL78" s="1118"/>
      <c r="AM78" s="1118"/>
      <c r="AN78" s="1118"/>
      <c r="AP78" s="491"/>
    </row>
    <row r="79" spans="2:42" s="381" customFormat="1" ht="15" customHeight="1" x14ac:dyDescent="0.4">
      <c r="B79" s="493"/>
      <c r="C79" s="483"/>
      <c r="AP79" s="491"/>
    </row>
    <row r="80" spans="2:42" s="381" customFormat="1" ht="54.75" customHeight="1" x14ac:dyDescent="0.4">
      <c r="B80" s="493" t="s">
        <v>104</v>
      </c>
      <c r="C80" s="483" t="s">
        <v>21</v>
      </c>
      <c r="J80" s="1093" t="s">
        <v>157</v>
      </c>
      <c r="K80" s="1093"/>
      <c r="L80" s="1093"/>
      <c r="M80" s="1093"/>
      <c r="N80" s="1093"/>
      <c r="O80" s="1093"/>
      <c r="P80" s="1093"/>
      <c r="Q80" s="1093"/>
      <c r="R80" s="1093"/>
      <c r="S80" s="1093"/>
      <c r="T80" s="1093"/>
      <c r="U80" s="1093"/>
      <c r="V80" s="1093"/>
      <c r="W80" s="1093"/>
      <c r="X80" s="1093"/>
      <c r="Y80" s="1093"/>
      <c r="Z80" s="1093"/>
      <c r="AA80" s="1093"/>
      <c r="AB80" s="1093"/>
      <c r="AC80" s="1093"/>
      <c r="AD80" s="1093"/>
      <c r="AE80" s="1093"/>
      <c r="AF80" s="1093"/>
      <c r="AG80" s="1093"/>
      <c r="AH80" s="1093"/>
      <c r="AI80" s="1093"/>
      <c r="AJ80" s="1093"/>
      <c r="AK80" s="1093"/>
      <c r="AL80" s="1093"/>
      <c r="AM80" s="1093"/>
      <c r="AN80" s="1093"/>
      <c r="AP80" s="491"/>
    </row>
    <row r="81" spans="2:42" s="381" customFormat="1" ht="15" customHeight="1" x14ac:dyDescent="0.4">
      <c r="B81" s="493"/>
      <c r="C81" s="483"/>
      <c r="AP81" s="491"/>
    </row>
    <row r="82" spans="2:42" s="381" customFormat="1" ht="33.75" customHeight="1" x14ac:dyDescent="0.4">
      <c r="B82" s="482" t="s">
        <v>129</v>
      </c>
      <c r="C82" s="483" t="s">
        <v>128</v>
      </c>
      <c r="J82" s="1093" t="s">
        <v>174</v>
      </c>
      <c r="K82" s="1093"/>
      <c r="L82" s="1093"/>
      <c r="M82" s="1093"/>
      <c r="N82" s="1093"/>
      <c r="O82" s="1093"/>
      <c r="P82" s="1093"/>
      <c r="Q82" s="1093"/>
      <c r="R82" s="1093"/>
      <c r="S82" s="1093"/>
      <c r="T82" s="1093"/>
      <c r="U82" s="1093"/>
      <c r="V82" s="1093"/>
      <c r="W82" s="1093"/>
      <c r="X82" s="1093"/>
      <c r="Y82" s="1093"/>
      <c r="Z82" s="1093"/>
      <c r="AA82" s="1093"/>
      <c r="AB82" s="1093"/>
      <c r="AC82" s="1093"/>
      <c r="AD82" s="1093"/>
      <c r="AE82" s="1093"/>
      <c r="AF82" s="1093"/>
      <c r="AG82" s="1093"/>
      <c r="AH82" s="1093"/>
      <c r="AI82" s="1093"/>
      <c r="AJ82" s="1093"/>
      <c r="AK82" s="1093"/>
      <c r="AL82" s="1093"/>
      <c r="AM82" s="1093"/>
      <c r="AN82" s="1093"/>
      <c r="AP82" s="491"/>
    </row>
    <row r="83" spans="2:42" s="381" customFormat="1" ht="15" customHeight="1" x14ac:dyDescent="0.4">
      <c r="B83" s="493"/>
      <c r="C83" s="483"/>
      <c r="K83" s="494"/>
      <c r="L83" s="494"/>
      <c r="M83" s="494"/>
      <c r="N83" s="494"/>
      <c r="O83" s="494"/>
      <c r="P83" s="494"/>
      <c r="Q83" s="494"/>
      <c r="R83" s="494"/>
      <c r="S83" s="494"/>
      <c r="T83" s="494"/>
      <c r="U83" s="494"/>
      <c r="V83" s="494"/>
      <c r="W83" s="494"/>
      <c r="X83" s="494"/>
      <c r="Y83" s="494"/>
      <c r="Z83" s="494"/>
      <c r="AA83" s="494"/>
      <c r="AB83" s="494"/>
      <c r="AC83" s="494"/>
      <c r="AD83" s="494"/>
      <c r="AE83" s="494"/>
      <c r="AF83" s="494"/>
      <c r="AG83" s="494"/>
      <c r="AH83" s="494"/>
      <c r="AI83" s="494"/>
      <c r="AJ83" s="494"/>
      <c r="AK83" s="494"/>
      <c r="AL83" s="494"/>
      <c r="AM83" s="494"/>
      <c r="AN83" s="494"/>
      <c r="AP83" s="491"/>
    </row>
    <row r="84" spans="2:42" s="381" customFormat="1" ht="35.25" customHeight="1" x14ac:dyDescent="0.4">
      <c r="B84" s="482" t="s">
        <v>114</v>
      </c>
      <c r="C84" s="483" t="s">
        <v>130</v>
      </c>
      <c r="J84" s="1093" t="s">
        <v>152</v>
      </c>
      <c r="K84" s="1093"/>
      <c r="L84" s="1093"/>
      <c r="M84" s="1093"/>
      <c r="N84" s="1093"/>
      <c r="O84" s="1093"/>
      <c r="P84" s="1093"/>
      <c r="Q84" s="1093"/>
      <c r="R84" s="1093"/>
      <c r="S84" s="1093"/>
      <c r="T84" s="1093"/>
      <c r="U84" s="1093"/>
      <c r="V84" s="1093"/>
      <c r="W84" s="1093"/>
      <c r="X84" s="1093"/>
      <c r="Y84" s="1093"/>
      <c r="Z84" s="1093"/>
      <c r="AA84" s="1093"/>
      <c r="AB84" s="1093"/>
      <c r="AC84" s="1093"/>
      <c r="AD84" s="1093"/>
      <c r="AE84" s="1093"/>
      <c r="AF84" s="1093"/>
      <c r="AG84" s="1093"/>
      <c r="AH84" s="1093"/>
      <c r="AI84" s="1093"/>
      <c r="AJ84" s="1093"/>
      <c r="AK84" s="1093"/>
      <c r="AL84" s="1093"/>
      <c r="AM84" s="1093"/>
      <c r="AN84" s="1093"/>
      <c r="AP84" s="491"/>
    </row>
    <row r="85" spans="2:42" s="381" customFormat="1" ht="15" customHeight="1" x14ac:dyDescent="0.4">
      <c r="C85" s="444"/>
      <c r="AP85" s="491"/>
    </row>
    <row r="86" spans="2:42" s="381" customFormat="1" ht="36" customHeight="1" x14ac:dyDescent="0.4">
      <c r="B86" s="482" t="s">
        <v>115</v>
      </c>
      <c r="C86" s="495" t="s">
        <v>131</v>
      </c>
      <c r="J86" s="1093" t="s">
        <v>153</v>
      </c>
      <c r="K86" s="1093"/>
      <c r="L86" s="1093"/>
      <c r="M86" s="1093"/>
      <c r="N86" s="1093"/>
      <c r="O86" s="1093"/>
      <c r="P86" s="1093"/>
      <c r="Q86" s="1093"/>
      <c r="R86" s="1093"/>
      <c r="S86" s="1093"/>
      <c r="T86" s="1093"/>
      <c r="U86" s="1093"/>
      <c r="V86" s="1093"/>
      <c r="W86" s="1093"/>
      <c r="X86" s="1093"/>
      <c r="Y86" s="1093"/>
      <c r="Z86" s="1093"/>
      <c r="AA86" s="1093"/>
      <c r="AB86" s="1093"/>
      <c r="AC86" s="1093"/>
      <c r="AD86" s="1093"/>
      <c r="AE86" s="1093"/>
      <c r="AF86" s="1093"/>
      <c r="AG86" s="1093"/>
      <c r="AH86" s="1093"/>
      <c r="AI86" s="1093"/>
      <c r="AJ86" s="1093"/>
      <c r="AK86" s="1093"/>
      <c r="AL86" s="1093"/>
      <c r="AM86" s="1093"/>
      <c r="AN86" s="1093"/>
      <c r="AP86" s="491"/>
    </row>
    <row r="87" spans="2:42" s="381" customFormat="1" ht="15" customHeight="1" x14ac:dyDescent="0.4">
      <c r="B87" s="375"/>
      <c r="C87" s="444"/>
      <c r="AP87" s="491"/>
    </row>
    <row r="88" spans="2:42" s="489" customFormat="1" ht="111.75" customHeight="1" x14ac:dyDescent="0.4">
      <c r="B88" s="496"/>
      <c r="C88" s="495" t="s">
        <v>132</v>
      </c>
      <c r="J88" s="1119" t="s">
        <v>175</v>
      </c>
      <c r="K88" s="1119"/>
      <c r="L88" s="1119"/>
      <c r="M88" s="1119"/>
      <c r="N88" s="1119"/>
      <c r="O88" s="1119"/>
      <c r="P88" s="1119"/>
      <c r="Q88" s="1119"/>
      <c r="R88" s="1119"/>
      <c r="S88" s="1119"/>
      <c r="T88" s="1119"/>
      <c r="U88" s="1119"/>
      <c r="V88" s="1119"/>
      <c r="W88" s="1119"/>
      <c r="X88" s="1119"/>
      <c r="Y88" s="1119"/>
      <c r="Z88" s="1119"/>
      <c r="AA88" s="1119"/>
      <c r="AB88" s="1119"/>
      <c r="AC88" s="1119"/>
      <c r="AD88" s="1119"/>
      <c r="AE88" s="1119"/>
      <c r="AF88" s="1119"/>
      <c r="AG88" s="1119"/>
      <c r="AH88" s="1119"/>
      <c r="AI88" s="1119"/>
      <c r="AJ88" s="1119"/>
      <c r="AK88" s="1119"/>
      <c r="AL88" s="1119"/>
      <c r="AM88" s="1119"/>
      <c r="AN88" s="1119"/>
      <c r="AP88" s="497"/>
    </row>
    <row r="89" spans="2:42" s="381" customFormat="1" ht="16.5" customHeight="1" x14ac:dyDescent="0.4">
      <c r="B89" s="375"/>
      <c r="K89" s="1116"/>
      <c r="L89" s="1117"/>
      <c r="M89" s="1117"/>
      <c r="N89" s="1117"/>
      <c r="O89" s="1117"/>
      <c r="P89" s="1117"/>
      <c r="Q89" s="1117"/>
      <c r="R89" s="1117"/>
      <c r="S89" s="1117"/>
      <c r="T89" s="1117"/>
      <c r="U89" s="1117"/>
      <c r="V89" s="1117"/>
      <c r="W89" s="1117"/>
      <c r="X89" s="1117"/>
      <c r="Y89" s="1117"/>
      <c r="Z89" s="1117"/>
      <c r="AA89" s="1117"/>
      <c r="AB89" s="1117"/>
      <c r="AC89" s="1117"/>
      <c r="AD89" s="1117"/>
      <c r="AE89" s="1117"/>
      <c r="AF89" s="1117"/>
      <c r="AG89" s="1117"/>
      <c r="AH89" s="1117"/>
      <c r="AI89" s="1117"/>
      <c r="AJ89" s="1117"/>
      <c r="AK89" s="1117"/>
      <c r="AL89" s="1117"/>
      <c r="AM89" s="1117"/>
      <c r="AN89" s="1117"/>
      <c r="AP89" s="491"/>
    </row>
    <row r="90" spans="2:42" s="381" customFormat="1" ht="15" customHeight="1" x14ac:dyDescent="0.4">
      <c r="B90" s="375"/>
      <c r="AP90" s="491"/>
    </row>
    <row r="91" spans="2:42" s="381" customFormat="1" ht="15" customHeight="1" x14ac:dyDescent="0.4">
      <c r="B91" s="375"/>
      <c r="AP91" s="378" t="s">
        <v>139</v>
      </c>
    </row>
    <row r="92" spans="2:42" s="381" customFormat="1" ht="18.95" customHeight="1" x14ac:dyDescent="0.4">
      <c r="B92" s="375"/>
      <c r="C92" s="444"/>
      <c r="D92" s="444"/>
      <c r="E92" s="444"/>
      <c r="F92" s="444"/>
      <c r="G92" s="444"/>
      <c r="H92" s="444"/>
      <c r="I92" s="444"/>
      <c r="J92" s="444"/>
      <c r="K92" s="444"/>
      <c r="L92" s="444"/>
      <c r="M92" s="444"/>
      <c r="N92" s="444"/>
      <c r="O92" s="444"/>
      <c r="P92" s="444"/>
      <c r="Q92" s="444"/>
      <c r="R92" s="444"/>
      <c r="S92" s="444"/>
      <c r="T92" s="444"/>
      <c r="U92" s="444"/>
      <c r="V92" s="444"/>
      <c r="W92" s="444"/>
      <c r="X92" s="444"/>
      <c r="Y92" s="444"/>
      <c r="Z92" s="444"/>
      <c r="AA92" s="444"/>
      <c r="AB92" s="444"/>
      <c r="AC92" s="444"/>
      <c r="AD92" s="444"/>
      <c r="AE92" s="444"/>
      <c r="AF92" s="444"/>
      <c r="AG92" s="444"/>
      <c r="AH92" s="444"/>
      <c r="AI92" s="444"/>
      <c r="AJ92" s="444"/>
      <c r="AK92" s="444"/>
      <c r="AL92" s="444"/>
      <c r="AM92" s="444"/>
      <c r="AN92" s="444"/>
      <c r="AP92" s="491"/>
    </row>
    <row r="93" spans="2:42" s="381" customFormat="1" ht="57" customHeight="1" x14ac:dyDescent="0.4">
      <c r="B93" s="498" t="s">
        <v>106</v>
      </c>
      <c r="C93" s="1108" t="s">
        <v>169</v>
      </c>
      <c r="D93" s="1108"/>
      <c r="E93" s="1108"/>
      <c r="F93" s="1108"/>
      <c r="G93" s="1108"/>
      <c r="H93" s="1108"/>
      <c r="I93" s="1108"/>
      <c r="J93" s="1108"/>
      <c r="K93" s="1108"/>
      <c r="L93" s="1108"/>
      <c r="M93" s="1108"/>
      <c r="N93" s="1108"/>
      <c r="O93" s="1108"/>
      <c r="P93" s="1108"/>
      <c r="Q93" s="1108"/>
      <c r="R93" s="1108"/>
      <c r="S93" s="1108"/>
      <c r="T93" s="1108"/>
      <c r="U93" s="1108"/>
      <c r="V93" s="1108"/>
      <c r="W93" s="1108"/>
      <c r="X93" s="1108"/>
      <c r="Y93" s="1108"/>
      <c r="Z93" s="1108"/>
      <c r="AA93" s="1108"/>
      <c r="AB93" s="1108"/>
      <c r="AC93" s="1108"/>
      <c r="AD93" s="1108"/>
      <c r="AE93" s="1108"/>
      <c r="AF93" s="1108"/>
      <c r="AG93" s="1108"/>
      <c r="AH93" s="1108"/>
      <c r="AI93" s="1108"/>
      <c r="AJ93" s="1108"/>
      <c r="AK93" s="1108"/>
      <c r="AL93" s="1108"/>
      <c r="AM93" s="1108"/>
      <c r="AN93" s="1108"/>
      <c r="AP93" s="491"/>
    </row>
    <row r="94" spans="2:42" s="381" customFormat="1" ht="18.95" customHeight="1" x14ac:dyDescent="0.4">
      <c r="B94" s="375"/>
      <c r="C94" s="444"/>
      <c r="D94" s="444"/>
      <c r="E94" s="444"/>
      <c r="F94" s="444"/>
      <c r="G94" s="444"/>
      <c r="H94" s="444"/>
      <c r="I94" s="444"/>
      <c r="J94" s="444"/>
      <c r="K94" s="444"/>
      <c r="L94" s="444"/>
      <c r="M94" s="444"/>
      <c r="N94" s="444"/>
      <c r="O94" s="444"/>
      <c r="P94" s="444"/>
      <c r="Q94" s="444"/>
      <c r="R94" s="444"/>
      <c r="S94" s="444"/>
      <c r="T94" s="444"/>
      <c r="U94" s="444"/>
      <c r="V94" s="444"/>
      <c r="W94" s="444"/>
      <c r="X94" s="444"/>
      <c r="Y94" s="444"/>
      <c r="Z94" s="444"/>
      <c r="AA94" s="444"/>
      <c r="AB94" s="444"/>
      <c r="AC94" s="444"/>
      <c r="AD94" s="444"/>
      <c r="AE94" s="444"/>
      <c r="AF94" s="444"/>
      <c r="AG94" s="444"/>
      <c r="AH94" s="444"/>
      <c r="AI94" s="444"/>
      <c r="AJ94" s="444"/>
      <c r="AK94" s="444"/>
      <c r="AL94" s="444"/>
      <c r="AM94" s="444"/>
      <c r="AN94" s="444"/>
      <c r="AP94" s="491"/>
    </row>
    <row r="95" spans="2:42" s="489" customFormat="1" ht="56.25" customHeight="1" x14ac:dyDescent="0.4">
      <c r="B95" s="498" t="s">
        <v>106</v>
      </c>
      <c r="C95" s="1108" t="s">
        <v>176</v>
      </c>
      <c r="D95" s="1108"/>
      <c r="E95" s="1108"/>
      <c r="F95" s="1108"/>
      <c r="G95" s="1108"/>
      <c r="H95" s="1108"/>
      <c r="I95" s="1108"/>
      <c r="J95" s="1108"/>
      <c r="K95" s="1108"/>
      <c r="L95" s="1108"/>
      <c r="M95" s="1108"/>
      <c r="N95" s="1108"/>
      <c r="O95" s="1108"/>
      <c r="P95" s="1108"/>
      <c r="Q95" s="1108"/>
      <c r="R95" s="1108"/>
      <c r="S95" s="1108"/>
      <c r="T95" s="1108"/>
      <c r="U95" s="1108"/>
      <c r="V95" s="1108"/>
      <c r="W95" s="1108"/>
      <c r="X95" s="1108"/>
      <c r="Y95" s="1108"/>
      <c r="Z95" s="1108"/>
      <c r="AA95" s="1108"/>
      <c r="AB95" s="1108"/>
      <c r="AC95" s="1108"/>
      <c r="AD95" s="1108"/>
      <c r="AE95" s="1108"/>
      <c r="AF95" s="1108"/>
      <c r="AG95" s="1108"/>
      <c r="AH95" s="1108"/>
      <c r="AI95" s="1108"/>
      <c r="AJ95" s="1108"/>
      <c r="AK95" s="1108"/>
      <c r="AL95" s="1108"/>
      <c r="AM95" s="1108"/>
      <c r="AN95" s="1108"/>
      <c r="AP95" s="497"/>
    </row>
    <row r="96" spans="2:42" s="381" customFormat="1" ht="18.95" customHeight="1" x14ac:dyDescent="0.4">
      <c r="C96" s="444"/>
      <c r="D96" s="444"/>
      <c r="E96" s="444"/>
      <c r="F96" s="444"/>
      <c r="G96" s="444"/>
      <c r="H96" s="444"/>
      <c r="I96" s="444"/>
      <c r="J96" s="444"/>
      <c r="K96" s="444"/>
      <c r="L96" s="444"/>
      <c r="M96" s="444"/>
      <c r="N96" s="444"/>
      <c r="O96" s="444"/>
      <c r="P96" s="444"/>
      <c r="Q96" s="444"/>
      <c r="R96" s="444"/>
      <c r="S96" s="444"/>
      <c r="T96" s="444"/>
      <c r="U96" s="444"/>
      <c r="V96" s="444"/>
      <c r="W96" s="444"/>
      <c r="X96" s="444"/>
      <c r="Y96" s="444"/>
      <c r="Z96" s="444"/>
      <c r="AA96" s="444"/>
      <c r="AB96" s="444"/>
      <c r="AC96" s="444"/>
      <c r="AD96" s="444"/>
      <c r="AE96" s="444"/>
      <c r="AF96" s="444"/>
      <c r="AG96" s="444"/>
      <c r="AH96" s="444"/>
      <c r="AI96" s="444"/>
      <c r="AJ96" s="444"/>
      <c r="AK96" s="444"/>
      <c r="AL96" s="444"/>
      <c r="AM96" s="444"/>
      <c r="AN96" s="444"/>
      <c r="AP96" s="491"/>
    </row>
    <row r="97" spans="2:42" s="381" customFormat="1" ht="36.75" customHeight="1" x14ac:dyDescent="0.4">
      <c r="B97" s="498" t="s">
        <v>106</v>
      </c>
      <c r="C97" s="1109" t="s">
        <v>155</v>
      </c>
      <c r="D97" s="1109"/>
      <c r="E97" s="1109"/>
      <c r="F97" s="1109"/>
      <c r="G97" s="1109"/>
      <c r="H97" s="1109"/>
      <c r="I97" s="1109"/>
      <c r="J97" s="1109"/>
      <c r="K97" s="1109"/>
      <c r="L97" s="1109"/>
      <c r="M97" s="1109"/>
      <c r="N97" s="1109"/>
      <c r="O97" s="1109"/>
      <c r="P97" s="1109"/>
      <c r="Q97" s="1109"/>
      <c r="R97" s="1109"/>
      <c r="S97" s="1109"/>
      <c r="T97" s="1109"/>
      <c r="U97" s="1109"/>
      <c r="V97" s="1109"/>
      <c r="W97" s="1109"/>
      <c r="X97" s="1109"/>
      <c r="Y97" s="1109"/>
      <c r="Z97" s="1109"/>
      <c r="AA97" s="1109"/>
      <c r="AB97" s="1109"/>
      <c r="AC97" s="1109"/>
      <c r="AD97" s="1109"/>
      <c r="AE97" s="1109"/>
      <c r="AF97" s="1109"/>
      <c r="AG97" s="1109"/>
      <c r="AH97" s="1109"/>
      <c r="AI97" s="1109"/>
      <c r="AJ97" s="1109"/>
      <c r="AK97" s="1109"/>
      <c r="AL97" s="1109"/>
      <c r="AM97" s="1109"/>
      <c r="AN97" s="1109"/>
      <c r="AP97" s="491"/>
    </row>
    <row r="98" spans="2:42" s="381" customFormat="1" ht="18.95" customHeight="1" x14ac:dyDescent="0.4">
      <c r="C98" s="444"/>
      <c r="D98" s="1091"/>
      <c r="E98" s="1091"/>
      <c r="F98" s="1091"/>
      <c r="G98" s="1091"/>
      <c r="H98" s="1091"/>
      <c r="I98" s="1091"/>
      <c r="J98" s="1091"/>
      <c r="K98" s="1091"/>
      <c r="L98" s="1091"/>
      <c r="M98" s="1091"/>
      <c r="N98" s="1091"/>
      <c r="O98" s="1091"/>
      <c r="P98" s="1091"/>
      <c r="Q98" s="1091"/>
      <c r="R98" s="1091"/>
      <c r="S98" s="1091"/>
      <c r="T98" s="1091"/>
      <c r="U98" s="1091"/>
      <c r="V98" s="1091"/>
      <c r="W98" s="1091"/>
      <c r="X98" s="1091"/>
      <c r="Y98" s="1091"/>
      <c r="Z98" s="1091"/>
      <c r="AA98" s="1091"/>
      <c r="AB98" s="1091"/>
      <c r="AC98" s="1091"/>
      <c r="AD98" s="1091"/>
      <c r="AE98" s="1091"/>
      <c r="AF98" s="1091"/>
      <c r="AG98" s="1091"/>
      <c r="AH98" s="1091"/>
      <c r="AI98" s="1091"/>
      <c r="AJ98" s="1091"/>
      <c r="AK98" s="1091"/>
      <c r="AL98" s="1091"/>
      <c r="AM98" s="1091"/>
      <c r="AN98" s="1091"/>
      <c r="AP98" s="491"/>
    </row>
    <row r="99" spans="2:42" s="381" customFormat="1" ht="36.75" customHeight="1" x14ac:dyDescent="0.4">
      <c r="B99" s="498" t="s">
        <v>106</v>
      </c>
      <c r="C99" s="1108" t="s">
        <v>156</v>
      </c>
      <c r="D99" s="1108"/>
      <c r="E99" s="1108"/>
      <c r="F99" s="1108"/>
      <c r="G99" s="1108"/>
      <c r="H99" s="1108"/>
      <c r="I99" s="1108"/>
      <c r="J99" s="1108"/>
      <c r="K99" s="1108"/>
      <c r="L99" s="1108"/>
      <c r="M99" s="1108"/>
      <c r="N99" s="1108"/>
      <c r="O99" s="1108"/>
      <c r="P99" s="1108"/>
      <c r="Q99" s="1108"/>
      <c r="R99" s="1108"/>
      <c r="S99" s="1108"/>
      <c r="T99" s="1108"/>
      <c r="U99" s="1108"/>
      <c r="V99" s="1108"/>
      <c r="W99" s="1108"/>
      <c r="X99" s="1108"/>
      <c r="Y99" s="1108"/>
      <c r="Z99" s="1108"/>
      <c r="AA99" s="1108"/>
      <c r="AB99" s="1108"/>
      <c r="AC99" s="1108"/>
      <c r="AD99" s="1108"/>
      <c r="AE99" s="1108"/>
      <c r="AF99" s="1108"/>
      <c r="AG99" s="1108"/>
      <c r="AH99" s="1108"/>
      <c r="AI99" s="1108"/>
      <c r="AJ99" s="1108"/>
      <c r="AK99" s="1108"/>
      <c r="AL99" s="1108"/>
      <c r="AM99" s="1108"/>
      <c r="AN99" s="1108"/>
      <c r="AP99" s="491"/>
    </row>
    <row r="100" spans="2:42" s="381" customFormat="1" ht="38.25" customHeight="1" x14ac:dyDescent="0.4">
      <c r="B100" s="375"/>
      <c r="D100" s="1120"/>
      <c r="E100" s="1120"/>
      <c r="F100" s="1120"/>
      <c r="G100" s="1120"/>
      <c r="H100" s="1120"/>
      <c r="I100" s="1120"/>
      <c r="J100" s="1120"/>
      <c r="K100" s="1120"/>
      <c r="L100" s="1120"/>
      <c r="M100" s="1120"/>
      <c r="N100" s="1120"/>
      <c r="O100" s="1120"/>
      <c r="P100" s="1120"/>
      <c r="Q100" s="1120"/>
      <c r="R100" s="1120"/>
      <c r="S100" s="1120"/>
      <c r="T100" s="1120"/>
      <c r="U100" s="1120"/>
      <c r="V100" s="1120"/>
      <c r="W100" s="1120"/>
      <c r="X100" s="1120"/>
      <c r="Y100" s="1120"/>
      <c r="Z100" s="1120"/>
      <c r="AA100" s="1120"/>
      <c r="AB100" s="1120"/>
      <c r="AC100" s="1120"/>
      <c r="AD100" s="1120"/>
      <c r="AE100" s="1120"/>
      <c r="AF100" s="1120"/>
      <c r="AG100" s="1120"/>
      <c r="AH100" s="1120"/>
      <c r="AI100" s="1120"/>
      <c r="AJ100" s="1120"/>
      <c r="AK100" s="1120"/>
      <c r="AL100" s="1120"/>
      <c r="AM100" s="1120"/>
      <c r="AN100" s="1120"/>
      <c r="AP100" s="491"/>
    </row>
    <row r="101" spans="2:42" s="381" customFormat="1" ht="21.75" customHeight="1" x14ac:dyDescent="0.4">
      <c r="B101" s="375"/>
      <c r="X101" s="1113" t="s">
        <v>133</v>
      </c>
      <c r="Y101" s="1113"/>
      <c r="Z101" s="1113"/>
      <c r="AA101" s="1113"/>
      <c r="AB101" s="1113"/>
      <c r="AC101" s="1113"/>
      <c r="AD101" s="1113"/>
      <c r="AE101" s="1113"/>
      <c r="AF101" s="1113"/>
      <c r="AG101" s="1113"/>
      <c r="AH101" s="1113"/>
      <c r="AI101" s="1113"/>
      <c r="AJ101" s="1113"/>
      <c r="AK101" s="1113"/>
      <c r="AL101" s="1113"/>
      <c r="AM101" s="1113"/>
      <c r="AN101" s="1113"/>
      <c r="AO101" s="1113"/>
      <c r="AP101" s="491"/>
    </row>
    <row r="102" spans="2:42" s="381" customFormat="1" ht="21.75" customHeight="1" x14ac:dyDescent="0.4">
      <c r="B102" s="375"/>
      <c r="X102" s="1114" t="s">
        <v>134</v>
      </c>
      <c r="Y102" s="1114"/>
      <c r="Z102" s="1114"/>
      <c r="AA102" s="1114"/>
      <c r="AB102" s="1114"/>
      <c r="AC102" s="1114"/>
      <c r="AD102" s="1114"/>
      <c r="AE102" s="1114"/>
      <c r="AF102" s="1114"/>
      <c r="AG102" s="1114"/>
      <c r="AH102" s="1114"/>
      <c r="AI102" s="1114"/>
      <c r="AJ102" s="1114"/>
      <c r="AK102" s="1114"/>
      <c r="AL102" s="1114"/>
      <c r="AM102" s="1114"/>
      <c r="AN102" s="1114"/>
      <c r="AO102" s="1114"/>
      <c r="AP102" s="491"/>
    </row>
    <row r="103" spans="2:42" s="381" customFormat="1" ht="21.75" customHeight="1" x14ac:dyDescent="0.4">
      <c r="B103" s="375"/>
      <c r="X103" s="1115" t="s">
        <v>187</v>
      </c>
      <c r="Y103" s="1115"/>
      <c r="Z103" s="1115"/>
      <c r="AA103" s="1115"/>
      <c r="AB103" s="1115"/>
      <c r="AC103" s="1115"/>
      <c r="AD103" s="1115"/>
      <c r="AE103" s="1115"/>
      <c r="AF103" s="1115"/>
      <c r="AG103" s="1115"/>
      <c r="AH103" s="1115"/>
      <c r="AI103" s="1115"/>
      <c r="AJ103" s="1115"/>
      <c r="AK103" s="1115"/>
      <c r="AL103" s="1115"/>
      <c r="AM103" s="1115"/>
      <c r="AN103" s="1115"/>
      <c r="AO103" s="1115"/>
      <c r="AP103" s="491"/>
    </row>
    <row r="104" spans="2:42" s="381" customFormat="1" ht="21.75" customHeight="1" x14ac:dyDescent="0.4">
      <c r="B104" s="375"/>
      <c r="X104" s="1115" t="s">
        <v>135</v>
      </c>
      <c r="Y104" s="1115"/>
      <c r="Z104" s="1115"/>
      <c r="AA104" s="1115"/>
      <c r="AB104" s="1115"/>
      <c r="AC104" s="1115"/>
      <c r="AD104" s="1115"/>
      <c r="AE104" s="1115"/>
      <c r="AF104" s="1115"/>
      <c r="AG104" s="1115"/>
      <c r="AH104" s="1115"/>
      <c r="AI104" s="1115"/>
      <c r="AJ104" s="1115"/>
      <c r="AK104" s="1115"/>
      <c r="AL104" s="1115"/>
      <c r="AM104" s="1115"/>
      <c r="AN104" s="1115"/>
      <c r="AO104" s="1115"/>
      <c r="AP104" s="491"/>
    </row>
    <row r="105" spans="2:42" s="381" customFormat="1" ht="21.75" customHeight="1" x14ac:dyDescent="0.4">
      <c r="B105" s="375"/>
      <c r="X105" s="1115" t="s">
        <v>154</v>
      </c>
      <c r="Y105" s="1115"/>
      <c r="Z105" s="1115"/>
      <c r="AA105" s="1115"/>
      <c r="AB105" s="1115"/>
      <c r="AC105" s="1115"/>
      <c r="AD105" s="1115"/>
      <c r="AE105" s="1115"/>
      <c r="AF105" s="1115"/>
      <c r="AG105" s="1115"/>
      <c r="AH105" s="1115"/>
      <c r="AI105" s="1115"/>
      <c r="AJ105" s="1115"/>
      <c r="AK105" s="1115"/>
      <c r="AL105" s="1115"/>
      <c r="AM105" s="1115"/>
      <c r="AN105" s="1115"/>
      <c r="AO105" s="1115"/>
      <c r="AP105" s="491"/>
    </row>
    <row r="106" spans="2:42" s="381" customFormat="1" ht="18.95" customHeight="1" x14ac:dyDescent="0.4">
      <c r="B106" s="375"/>
      <c r="AP106" s="491"/>
    </row>
    <row r="107" spans="2:42" s="381" customFormat="1" ht="18.95" customHeight="1" x14ac:dyDescent="0.4">
      <c r="B107" s="375"/>
      <c r="AP107" s="491"/>
    </row>
    <row r="108" spans="2:42" s="381" customFormat="1" ht="18.95" customHeight="1" x14ac:dyDescent="0.4">
      <c r="B108" s="375"/>
      <c r="AP108" s="491"/>
    </row>
    <row r="109" spans="2:42" s="381" customFormat="1" ht="18.95" customHeight="1" x14ac:dyDescent="0.4">
      <c r="B109" s="375"/>
      <c r="AP109" s="491"/>
    </row>
    <row r="110" spans="2:42" s="381" customFormat="1" ht="18.95" customHeight="1" x14ac:dyDescent="0.4">
      <c r="B110" s="375"/>
      <c r="AP110" s="491"/>
    </row>
    <row r="111" spans="2:42" s="381" customFormat="1" ht="18.95" customHeight="1" x14ac:dyDescent="0.4">
      <c r="B111" s="375"/>
      <c r="AP111" s="491"/>
    </row>
    <row r="112" spans="2:42" s="381" customFormat="1" ht="18.95" customHeight="1" x14ac:dyDescent="0.4">
      <c r="B112" s="375"/>
      <c r="AP112" s="491"/>
    </row>
    <row r="113" spans="2:42" s="381" customFormat="1" ht="18.95" customHeight="1" x14ac:dyDescent="0.4">
      <c r="B113" s="375"/>
      <c r="AP113" s="491"/>
    </row>
    <row r="114" spans="2:42" s="381" customFormat="1" ht="18.95" customHeight="1" x14ac:dyDescent="0.4">
      <c r="B114" s="375"/>
      <c r="AP114" s="491"/>
    </row>
    <row r="115" spans="2:42" s="381" customFormat="1" ht="18.95" customHeight="1" x14ac:dyDescent="0.4">
      <c r="B115" s="375"/>
      <c r="AP115" s="491"/>
    </row>
    <row r="116" spans="2:42" s="381" customFormat="1" ht="18.95" customHeight="1" x14ac:dyDescent="0.4">
      <c r="B116" s="375"/>
      <c r="AP116" s="491"/>
    </row>
    <row r="117" spans="2:42" s="381" customFormat="1" ht="18.95" customHeight="1" x14ac:dyDescent="0.4">
      <c r="B117" s="375"/>
      <c r="AP117" s="491"/>
    </row>
    <row r="118" spans="2:42" s="381" customFormat="1" ht="18.95" customHeight="1" x14ac:dyDescent="0.4">
      <c r="B118" s="375"/>
      <c r="AP118" s="491"/>
    </row>
    <row r="119" spans="2:42" s="381" customFormat="1" ht="18.95" customHeight="1" x14ac:dyDescent="0.4">
      <c r="B119" s="375"/>
      <c r="AP119" s="491"/>
    </row>
    <row r="120" spans="2:42" s="381" customFormat="1" ht="18.95" customHeight="1" x14ac:dyDescent="0.4">
      <c r="B120" s="375"/>
      <c r="AP120" s="491"/>
    </row>
    <row r="121" spans="2:42" s="381" customFormat="1" ht="18.95" customHeight="1" x14ac:dyDescent="0.4">
      <c r="B121" s="375"/>
      <c r="AP121" s="491"/>
    </row>
    <row r="122" spans="2:42" s="381" customFormat="1" ht="18.95" customHeight="1" x14ac:dyDescent="0.4">
      <c r="B122" s="375"/>
      <c r="AP122" s="491"/>
    </row>
    <row r="123" spans="2:42" s="381" customFormat="1" ht="18.95" customHeight="1" x14ac:dyDescent="0.4">
      <c r="B123" s="375"/>
      <c r="AP123" s="491"/>
    </row>
    <row r="124" spans="2:42" s="381" customFormat="1" ht="18.95" customHeight="1" x14ac:dyDescent="0.4">
      <c r="B124" s="375"/>
      <c r="AP124" s="491"/>
    </row>
    <row r="125" spans="2:42" s="381" customFormat="1" ht="18.95" customHeight="1" x14ac:dyDescent="0.4">
      <c r="B125" s="375"/>
      <c r="AP125" s="491"/>
    </row>
    <row r="126" spans="2:42" s="381" customFormat="1" ht="18.95" customHeight="1" x14ac:dyDescent="0.4">
      <c r="B126" s="375"/>
      <c r="AP126" s="491"/>
    </row>
    <row r="127" spans="2:42" s="381" customFormat="1" ht="18.95" customHeight="1" x14ac:dyDescent="0.4">
      <c r="B127" s="375"/>
      <c r="AP127" s="491"/>
    </row>
    <row r="128" spans="2:42" s="381" customFormat="1" ht="18.95" customHeight="1" x14ac:dyDescent="0.4">
      <c r="B128" s="375"/>
      <c r="AP128" s="491"/>
    </row>
    <row r="129" spans="2:42" s="381" customFormat="1" ht="18.95" customHeight="1" x14ac:dyDescent="0.4">
      <c r="B129" s="375"/>
      <c r="AP129" s="491"/>
    </row>
    <row r="130" spans="2:42" s="381" customFormat="1" ht="18.95" customHeight="1" x14ac:dyDescent="0.4">
      <c r="B130" s="375"/>
      <c r="AP130" s="491"/>
    </row>
    <row r="131" spans="2:42" s="381" customFormat="1" ht="18.95" customHeight="1" x14ac:dyDescent="0.4">
      <c r="B131" s="375"/>
      <c r="AP131" s="491"/>
    </row>
    <row r="132" spans="2:42" s="381" customFormat="1" ht="18.95" customHeight="1" x14ac:dyDescent="0.4">
      <c r="B132" s="375"/>
      <c r="AP132" s="491"/>
    </row>
    <row r="133" spans="2:42" s="381" customFormat="1" ht="18.95" customHeight="1" x14ac:dyDescent="0.4">
      <c r="B133" s="375"/>
      <c r="AP133" s="491"/>
    </row>
    <row r="134" spans="2:42" s="381" customFormat="1" ht="18.95" customHeight="1" x14ac:dyDescent="0.4">
      <c r="B134" s="375"/>
      <c r="AP134" s="491"/>
    </row>
    <row r="135" spans="2:42" s="381" customFormat="1" ht="18.95" customHeight="1" x14ac:dyDescent="0.4">
      <c r="B135" s="375"/>
      <c r="AP135" s="491"/>
    </row>
    <row r="136" spans="2:42" s="381" customFormat="1" ht="18.95" customHeight="1" x14ac:dyDescent="0.4">
      <c r="B136" s="375"/>
      <c r="AP136" s="491"/>
    </row>
    <row r="137" spans="2:42" s="381" customFormat="1" ht="18.95" customHeight="1" x14ac:dyDescent="0.4">
      <c r="B137" s="375"/>
      <c r="AP137" s="491"/>
    </row>
    <row r="138" spans="2:42" s="381" customFormat="1" ht="18.95" customHeight="1" x14ac:dyDescent="0.4">
      <c r="B138" s="375"/>
      <c r="AP138" s="491"/>
    </row>
    <row r="139" spans="2:42" s="381" customFormat="1" ht="18.95" customHeight="1" x14ac:dyDescent="0.4">
      <c r="B139" s="375"/>
      <c r="AP139" s="491"/>
    </row>
    <row r="140" spans="2:42" s="381" customFormat="1" ht="18.95" customHeight="1" x14ac:dyDescent="0.4">
      <c r="B140" s="375"/>
      <c r="AP140" s="491"/>
    </row>
    <row r="141" spans="2:42" s="381" customFormat="1" ht="18.95" customHeight="1" x14ac:dyDescent="0.4">
      <c r="B141" s="375"/>
      <c r="AP141" s="491"/>
    </row>
    <row r="142" spans="2:42" s="381" customFormat="1" ht="18.95" customHeight="1" x14ac:dyDescent="0.4">
      <c r="B142" s="375"/>
      <c r="AP142" s="491"/>
    </row>
    <row r="143" spans="2:42" s="381" customFormat="1" ht="18.95" customHeight="1" x14ac:dyDescent="0.4">
      <c r="B143" s="375"/>
      <c r="AP143" s="491"/>
    </row>
    <row r="144" spans="2:42" s="381" customFormat="1" ht="18.95" customHeight="1" x14ac:dyDescent="0.4">
      <c r="B144" s="375"/>
      <c r="AP144" s="491"/>
    </row>
    <row r="145" spans="2:42" s="381" customFormat="1" ht="18.95" customHeight="1" x14ac:dyDescent="0.4">
      <c r="B145" s="375"/>
      <c r="AP145" s="491"/>
    </row>
    <row r="146" spans="2:42" s="381" customFormat="1" ht="18.95" customHeight="1" x14ac:dyDescent="0.4">
      <c r="B146" s="375"/>
      <c r="AP146" s="491"/>
    </row>
    <row r="147" spans="2:42" s="381" customFormat="1" ht="18.95" customHeight="1" x14ac:dyDescent="0.4">
      <c r="B147" s="375"/>
      <c r="AP147" s="491"/>
    </row>
    <row r="148" spans="2:42" s="381" customFormat="1" ht="18.95" customHeight="1" x14ac:dyDescent="0.4">
      <c r="B148" s="375"/>
      <c r="AP148" s="491"/>
    </row>
    <row r="149" spans="2:42" s="381" customFormat="1" ht="18.95" customHeight="1" x14ac:dyDescent="0.4">
      <c r="B149" s="375"/>
      <c r="AP149" s="491"/>
    </row>
    <row r="150" spans="2:42" s="381" customFormat="1" ht="18.95" customHeight="1" x14ac:dyDescent="0.4">
      <c r="B150" s="375"/>
      <c r="AP150" s="491"/>
    </row>
    <row r="151" spans="2:42" s="381" customFormat="1" ht="18.95" customHeight="1" x14ac:dyDescent="0.4">
      <c r="B151" s="375"/>
      <c r="AP151" s="491"/>
    </row>
    <row r="152" spans="2:42" s="381" customFormat="1" ht="18.95" customHeight="1" x14ac:dyDescent="0.4">
      <c r="B152" s="375"/>
      <c r="AP152" s="491"/>
    </row>
    <row r="153" spans="2:42" s="381" customFormat="1" ht="18.95" customHeight="1" x14ac:dyDescent="0.4">
      <c r="B153" s="375"/>
      <c r="AP153" s="491"/>
    </row>
    <row r="154" spans="2:42" s="381" customFormat="1" ht="18.95" customHeight="1" x14ac:dyDescent="0.4">
      <c r="B154" s="375"/>
      <c r="AP154" s="491"/>
    </row>
    <row r="155" spans="2:42" s="381" customFormat="1" ht="18.95" customHeight="1" x14ac:dyDescent="0.4">
      <c r="B155" s="375"/>
      <c r="AP155" s="491"/>
    </row>
    <row r="156" spans="2:42" s="381" customFormat="1" ht="18.95" customHeight="1" x14ac:dyDescent="0.4">
      <c r="B156" s="375"/>
      <c r="AP156" s="491"/>
    </row>
    <row r="157" spans="2:42" s="381" customFormat="1" ht="18.95" customHeight="1" x14ac:dyDescent="0.4">
      <c r="B157" s="375"/>
      <c r="AP157" s="491"/>
    </row>
    <row r="158" spans="2:42" s="381" customFormat="1" ht="18.95" customHeight="1" x14ac:dyDescent="0.4">
      <c r="B158" s="375"/>
      <c r="AP158" s="491"/>
    </row>
    <row r="159" spans="2:42" s="381" customFormat="1" ht="18.95" customHeight="1" x14ac:dyDescent="0.4">
      <c r="B159" s="375"/>
      <c r="AP159" s="491"/>
    </row>
    <row r="160" spans="2:42" s="381" customFormat="1" ht="18.95" customHeight="1" x14ac:dyDescent="0.4">
      <c r="B160" s="375"/>
      <c r="AP160" s="491"/>
    </row>
    <row r="161" spans="2:42" s="381" customFormat="1" ht="18.95" customHeight="1" x14ac:dyDescent="0.4">
      <c r="B161" s="375"/>
      <c r="AP161" s="491"/>
    </row>
    <row r="162" spans="2:42" s="381" customFormat="1" ht="18.95" customHeight="1" x14ac:dyDescent="0.4">
      <c r="B162" s="375"/>
      <c r="AP162" s="491"/>
    </row>
    <row r="163" spans="2:42" s="381" customFormat="1" ht="18.95" customHeight="1" x14ac:dyDescent="0.4">
      <c r="B163" s="375"/>
      <c r="AP163" s="491"/>
    </row>
    <row r="164" spans="2:42" s="381" customFormat="1" ht="18.95" customHeight="1" x14ac:dyDescent="0.4">
      <c r="B164" s="375"/>
      <c r="AP164" s="491"/>
    </row>
    <row r="165" spans="2:42" s="381" customFormat="1" ht="18.95" customHeight="1" x14ac:dyDescent="0.4">
      <c r="B165" s="375"/>
      <c r="AP165" s="491"/>
    </row>
    <row r="166" spans="2:42" s="381" customFormat="1" ht="18.95" customHeight="1" x14ac:dyDescent="0.4">
      <c r="B166" s="375"/>
      <c r="AP166" s="491"/>
    </row>
    <row r="167" spans="2:42" s="381" customFormat="1" ht="18.95" customHeight="1" x14ac:dyDescent="0.4">
      <c r="B167" s="375"/>
      <c r="AP167" s="491"/>
    </row>
    <row r="168" spans="2:42" s="381" customFormat="1" ht="18.95" customHeight="1" x14ac:dyDescent="0.4">
      <c r="B168" s="375"/>
      <c r="AP168" s="491"/>
    </row>
    <row r="169" spans="2:42" s="381" customFormat="1" ht="18.95" customHeight="1" x14ac:dyDescent="0.4">
      <c r="B169" s="375"/>
      <c r="AP169" s="491"/>
    </row>
    <row r="170" spans="2:42" s="381" customFormat="1" ht="18.95" customHeight="1" x14ac:dyDescent="0.4">
      <c r="B170" s="375"/>
      <c r="AP170" s="491"/>
    </row>
    <row r="171" spans="2:42" s="381" customFormat="1" ht="18.95" customHeight="1" x14ac:dyDescent="0.4">
      <c r="B171" s="375"/>
      <c r="AP171" s="491"/>
    </row>
    <row r="172" spans="2:42" s="381" customFormat="1" ht="18.95" customHeight="1" x14ac:dyDescent="0.4">
      <c r="B172" s="375"/>
      <c r="AP172" s="491"/>
    </row>
    <row r="173" spans="2:42" s="381" customFormat="1" ht="18.95" customHeight="1" x14ac:dyDescent="0.4">
      <c r="B173" s="375"/>
      <c r="AP173" s="491"/>
    </row>
    <row r="174" spans="2:42" s="381" customFormat="1" ht="18.95" customHeight="1" x14ac:dyDescent="0.4">
      <c r="B174" s="375"/>
      <c r="AP174" s="491"/>
    </row>
    <row r="175" spans="2:42" s="381" customFormat="1" ht="18.95" customHeight="1" x14ac:dyDescent="0.4">
      <c r="B175" s="375"/>
      <c r="AP175" s="491"/>
    </row>
    <row r="176" spans="2:42" s="381" customFormat="1" ht="18.95" customHeight="1" x14ac:dyDescent="0.4">
      <c r="B176" s="375"/>
      <c r="AP176" s="491"/>
    </row>
    <row r="177" spans="2:42" s="381" customFormat="1" ht="18.95" customHeight="1" x14ac:dyDescent="0.4">
      <c r="B177" s="375"/>
      <c r="AP177" s="491"/>
    </row>
    <row r="178" spans="2:42" s="381" customFormat="1" ht="18.95" customHeight="1" x14ac:dyDescent="0.4">
      <c r="B178" s="375"/>
      <c r="AP178" s="491"/>
    </row>
    <row r="179" spans="2:42" s="381" customFormat="1" ht="18.95" customHeight="1" x14ac:dyDescent="0.4">
      <c r="B179" s="375"/>
      <c r="AP179" s="491"/>
    </row>
    <row r="180" spans="2:42" s="381" customFormat="1" ht="18.95" customHeight="1" x14ac:dyDescent="0.4">
      <c r="B180" s="375"/>
      <c r="AP180" s="491"/>
    </row>
    <row r="181" spans="2:42" s="381" customFormat="1" ht="18.95" customHeight="1" x14ac:dyDescent="0.4">
      <c r="B181" s="375"/>
      <c r="AP181" s="491"/>
    </row>
    <row r="182" spans="2:42" s="381" customFormat="1" ht="18.95" customHeight="1" x14ac:dyDescent="0.4">
      <c r="B182" s="375"/>
      <c r="AP182" s="491"/>
    </row>
    <row r="183" spans="2:42" s="381" customFormat="1" ht="18.95" customHeight="1" x14ac:dyDescent="0.4">
      <c r="B183" s="375"/>
      <c r="AP183" s="491"/>
    </row>
    <row r="184" spans="2:42" s="381" customFormat="1" ht="18.95" customHeight="1" x14ac:dyDescent="0.4">
      <c r="B184" s="375"/>
      <c r="AP184" s="491"/>
    </row>
    <row r="185" spans="2:42" s="381" customFormat="1" ht="18.95" customHeight="1" x14ac:dyDescent="0.4">
      <c r="B185" s="375"/>
      <c r="AP185" s="491"/>
    </row>
    <row r="186" spans="2:42" s="381" customFormat="1" ht="18.95" customHeight="1" x14ac:dyDescent="0.4">
      <c r="B186" s="375"/>
      <c r="AP186" s="491"/>
    </row>
    <row r="187" spans="2:42" s="381" customFormat="1" ht="18.95" customHeight="1" x14ac:dyDescent="0.4">
      <c r="B187" s="375"/>
      <c r="AP187" s="491"/>
    </row>
    <row r="188" spans="2:42" s="381" customFormat="1" ht="18.95" customHeight="1" x14ac:dyDescent="0.4">
      <c r="B188" s="375"/>
      <c r="AP188" s="491"/>
    </row>
    <row r="189" spans="2:42" s="381" customFormat="1" ht="18.95" customHeight="1" x14ac:dyDescent="0.4">
      <c r="B189" s="375"/>
      <c r="AP189" s="491"/>
    </row>
    <row r="190" spans="2:42" s="381" customFormat="1" ht="18.95" customHeight="1" x14ac:dyDescent="0.4">
      <c r="B190" s="375"/>
      <c r="AP190" s="491"/>
    </row>
    <row r="191" spans="2:42" s="381" customFormat="1" ht="18.95" customHeight="1" x14ac:dyDescent="0.4">
      <c r="B191" s="375"/>
      <c r="AP191" s="491"/>
    </row>
    <row r="192" spans="2:42" s="381" customFormat="1" ht="18.95" customHeight="1" x14ac:dyDescent="0.4">
      <c r="B192" s="375"/>
      <c r="AP192" s="491"/>
    </row>
    <row r="193" spans="2:42" s="381" customFormat="1" ht="18.95" customHeight="1" x14ac:dyDescent="0.4">
      <c r="B193" s="375"/>
      <c r="AP193" s="491"/>
    </row>
    <row r="194" spans="2:42" s="381" customFormat="1" ht="18.95" customHeight="1" x14ac:dyDescent="0.4">
      <c r="B194" s="375"/>
      <c r="AP194" s="491"/>
    </row>
    <row r="195" spans="2:42" s="381" customFormat="1" ht="18.95" customHeight="1" x14ac:dyDescent="0.4">
      <c r="B195" s="375"/>
      <c r="AP195" s="491"/>
    </row>
    <row r="196" spans="2:42" s="381" customFormat="1" ht="18.95" customHeight="1" x14ac:dyDescent="0.4">
      <c r="B196" s="375"/>
      <c r="AP196" s="491"/>
    </row>
    <row r="197" spans="2:42" s="381" customFormat="1" ht="18.95" customHeight="1" x14ac:dyDescent="0.4">
      <c r="B197" s="375"/>
      <c r="AP197" s="491"/>
    </row>
    <row r="198" spans="2:42" s="381" customFormat="1" ht="18.95" customHeight="1" x14ac:dyDescent="0.4">
      <c r="B198" s="375"/>
      <c r="AP198" s="491"/>
    </row>
    <row r="199" spans="2:42" s="381" customFormat="1" ht="18.95" customHeight="1" x14ac:dyDescent="0.4">
      <c r="B199" s="375"/>
      <c r="AP199" s="491"/>
    </row>
    <row r="200" spans="2:42" s="381" customFormat="1" ht="18.95" customHeight="1" x14ac:dyDescent="0.4">
      <c r="B200" s="375"/>
      <c r="AP200" s="491"/>
    </row>
    <row r="201" spans="2:42" s="381" customFormat="1" ht="18.95" customHeight="1" x14ac:dyDescent="0.4">
      <c r="B201" s="375"/>
      <c r="AP201" s="491"/>
    </row>
    <row r="202" spans="2:42" s="381" customFormat="1" ht="18.95" customHeight="1" x14ac:dyDescent="0.4">
      <c r="B202" s="375"/>
      <c r="AP202" s="491"/>
    </row>
    <row r="203" spans="2:42" s="381" customFormat="1" ht="18.95" customHeight="1" x14ac:dyDescent="0.4">
      <c r="B203" s="375"/>
      <c r="AP203" s="491"/>
    </row>
    <row r="204" spans="2:42" s="381" customFormat="1" ht="18.95" customHeight="1" x14ac:dyDescent="0.4">
      <c r="B204" s="375"/>
      <c r="AP204" s="491"/>
    </row>
    <row r="205" spans="2:42" s="381" customFormat="1" ht="18.95" customHeight="1" x14ac:dyDescent="0.4">
      <c r="B205" s="375"/>
      <c r="AP205" s="491"/>
    </row>
    <row r="206" spans="2:42" s="381" customFormat="1" ht="18.95" customHeight="1" x14ac:dyDescent="0.4">
      <c r="B206" s="375"/>
      <c r="AP206" s="491"/>
    </row>
    <row r="207" spans="2:42" s="381" customFormat="1" ht="18.95" customHeight="1" x14ac:dyDescent="0.4">
      <c r="B207" s="375"/>
      <c r="AP207" s="491"/>
    </row>
    <row r="208" spans="2:42" s="381" customFormat="1" ht="18.95" customHeight="1" x14ac:dyDescent="0.4">
      <c r="B208" s="375"/>
      <c r="AP208" s="491"/>
    </row>
    <row r="209" spans="2:42" s="381" customFormat="1" ht="18.95" customHeight="1" x14ac:dyDescent="0.4">
      <c r="B209" s="375"/>
      <c r="AP209" s="491"/>
    </row>
    <row r="210" spans="2:42" s="381" customFormat="1" ht="18.95" customHeight="1" x14ac:dyDescent="0.4">
      <c r="B210" s="375"/>
      <c r="AP210" s="491"/>
    </row>
    <row r="211" spans="2:42" s="381" customFormat="1" ht="18.95" customHeight="1" x14ac:dyDescent="0.4">
      <c r="B211" s="375"/>
      <c r="AP211" s="491"/>
    </row>
    <row r="212" spans="2:42" s="381" customFormat="1" ht="18.95" customHeight="1" x14ac:dyDescent="0.4">
      <c r="B212" s="375"/>
      <c r="AP212" s="491"/>
    </row>
    <row r="213" spans="2:42" s="381" customFormat="1" ht="18.95" customHeight="1" x14ac:dyDescent="0.4">
      <c r="B213" s="375"/>
      <c r="AP213" s="491"/>
    </row>
  </sheetData>
  <sheetProtection selectLockedCells="1"/>
  <mergeCells count="182">
    <mergeCell ref="C93:AN93"/>
    <mergeCell ref="C95:AN95"/>
    <mergeCell ref="C97:AN97"/>
    <mergeCell ref="C99:AN99"/>
    <mergeCell ref="K71:AN71"/>
    <mergeCell ref="X101:AO101"/>
    <mergeCell ref="X102:AO102"/>
    <mergeCell ref="X104:AO104"/>
    <mergeCell ref="X105:AO105"/>
    <mergeCell ref="K89:AN89"/>
    <mergeCell ref="J77:AN77"/>
    <mergeCell ref="J78:AN78"/>
    <mergeCell ref="J80:AN80"/>
    <mergeCell ref="J82:AN82"/>
    <mergeCell ref="J84:AN84"/>
    <mergeCell ref="J86:AN86"/>
    <mergeCell ref="J88:AN88"/>
    <mergeCell ref="D98:AN98"/>
    <mergeCell ref="D100:AN100"/>
    <mergeCell ref="X103:AO103"/>
    <mergeCell ref="C5:J5"/>
    <mergeCell ref="J49:AO49"/>
    <mergeCell ref="J53:AN53"/>
    <mergeCell ref="J60:AN60"/>
    <mergeCell ref="J62:AN62"/>
    <mergeCell ref="J66:AN66"/>
    <mergeCell ref="J68:AN68"/>
    <mergeCell ref="J70:AN70"/>
    <mergeCell ref="J73:AO73"/>
    <mergeCell ref="T5:AP5"/>
    <mergeCell ref="N5:P5"/>
    <mergeCell ref="F6:AN6"/>
    <mergeCell ref="Z38:AC39"/>
    <mergeCell ref="AD38:AI39"/>
    <mergeCell ref="E39:Q40"/>
    <mergeCell ref="Y38:Y39"/>
    <mergeCell ref="E37:G37"/>
    <mergeCell ref="H37:S37"/>
    <mergeCell ref="T37:V37"/>
    <mergeCell ref="W37:X37"/>
    <mergeCell ref="Y37:AC37"/>
    <mergeCell ref="AD37:AI37"/>
    <mergeCell ref="AJ37:AM37"/>
    <mergeCell ref="E36:G36"/>
    <mergeCell ref="H36:S36"/>
    <mergeCell ref="T36:V36"/>
    <mergeCell ref="AG45:AK45"/>
    <mergeCell ref="R46:V46"/>
    <mergeCell ref="W46:Z46"/>
    <mergeCell ref="AJ38:AL38"/>
    <mergeCell ref="U41:Z41"/>
    <mergeCell ref="AA41:AC41"/>
    <mergeCell ref="AD41:AI41"/>
    <mergeCell ref="AD36:AI36"/>
    <mergeCell ref="AJ36:AM36"/>
    <mergeCell ref="B24:B25"/>
    <mergeCell ref="I44:K44"/>
    <mergeCell ref="L44:Q44"/>
    <mergeCell ref="R44:T44"/>
    <mergeCell ref="U44:Z44"/>
    <mergeCell ref="AA44:AC44"/>
    <mergeCell ref="AD44:AI44"/>
    <mergeCell ref="F43:H43"/>
    <mergeCell ref="L43:Q43"/>
    <mergeCell ref="R43:T43"/>
    <mergeCell ref="U43:Z43"/>
    <mergeCell ref="AA43:AC43"/>
    <mergeCell ref="AD43:AI43"/>
    <mergeCell ref="F42:H42"/>
    <mergeCell ref="L42:Q42"/>
    <mergeCell ref="R42:T42"/>
    <mergeCell ref="U42:Z42"/>
    <mergeCell ref="AA42:AC42"/>
    <mergeCell ref="AD42:AI42"/>
    <mergeCell ref="F41:H41"/>
    <mergeCell ref="L41:Q41"/>
    <mergeCell ref="R41:T41"/>
    <mergeCell ref="W36:X36"/>
    <mergeCell ref="Y36:AC36"/>
    <mergeCell ref="AJ34:AM34"/>
    <mergeCell ref="E35:G35"/>
    <mergeCell ref="H35:S35"/>
    <mergeCell ref="T35:V35"/>
    <mergeCell ref="W35:X35"/>
    <mergeCell ref="Y35:AC35"/>
    <mergeCell ref="AD35:AI35"/>
    <mergeCell ref="AJ35:AM35"/>
    <mergeCell ref="E34:G34"/>
    <mergeCell ref="H34:S34"/>
    <mergeCell ref="T34:V34"/>
    <mergeCell ref="W34:X34"/>
    <mergeCell ref="Y34:AC34"/>
    <mergeCell ref="AD34:AI34"/>
    <mergeCell ref="T28:V28"/>
    <mergeCell ref="W28:X28"/>
    <mergeCell ref="Y28:AC28"/>
    <mergeCell ref="AJ32:AM32"/>
    <mergeCell ref="E33:G33"/>
    <mergeCell ref="H33:S33"/>
    <mergeCell ref="T33:V33"/>
    <mergeCell ref="W33:X33"/>
    <mergeCell ref="Y33:AC33"/>
    <mergeCell ref="AD33:AI33"/>
    <mergeCell ref="AJ33:AM33"/>
    <mergeCell ref="E32:G32"/>
    <mergeCell ref="H32:S32"/>
    <mergeCell ref="T32:V32"/>
    <mergeCell ref="W32:X32"/>
    <mergeCell ref="Y32:AC32"/>
    <mergeCell ref="AD32:AI32"/>
    <mergeCell ref="AJ30:AM30"/>
    <mergeCell ref="E31:G31"/>
    <mergeCell ref="H31:S31"/>
    <mergeCell ref="T31:V31"/>
    <mergeCell ref="W31:X31"/>
    <mergeCell ref="Y31:AC31"/>
    <mergeCell ref="V22:X22"/>
    <mergeCell ref="AD31:AI31"/>
    <mergeCell ref="AJ31:AM31"/>
    <mergeCell ref="E30:G30"/>
    <mergeCell ref="H30:S30"/>
    <mergeCell ref="T30:V30"/>
    <mergeCell ref="W30:X30"/>
    <mergeCell ref="Y30:AC30"/>
    <mergeCell ref="AD30:AI30"/>
    <mergeCell ref="D24:I25"/>
    <mergeCell ref="J24:T25"/>
    <mergeCell ref="V24:AA24"/>
    <mergeCell ref="AB24:AD24"/>
    <mergeCell ref="AF24:AI24"/>
    <mergeCell ref="V25:AA25"/>
    <mergeCell ref="AB25:AD25"/>
    <mergeCell ref="AF25:AI25"/>
    <mergeCell ref="N26:Q26"/>
    <mergeCell ref="R26:S26"/>
    <mergeCell ref="V26:X26"/>
    <mergeCell ref="Y26:AA26"/>
    <mergeCell ref="AB26:AC26"/>
    <mergeCell ref="AD26:AF26"/>
    <mergeCell ref="E28:G28"/>
    <mergeCell ref="B3:U3"/>
    <mergeCell ref="C24:C25"/>
    <mergeCell ref="I28:S28"/>
    <mergeCell ref="AJ28:AM28"/>
    <mergeCell ref="E29:G29"/>
    <mergeCell ref="H29:S29"/>
    <mergeCell ref="T29:V29"/>
    <mergeCell ref="W29:X29"/>
    <mergeCell ref="Y29:AC29"/>
    <mergeCell ref="AD29:AI29"/>
    <mergeCell ref="AJ29:AM29"/>
    <mergeCell ref="D13:G13"/>
    <mergeCell ref="H13:T13"/>
    <mergeCell ref="V13:X13"/>
    <mergeCell ref="Y13:AA13"/>
    <mergeCell ref="AC13:AE13"/>
    <mergeCell ref="AF13:AI13"/>
    <mergeCell ref="D19:G19"/>
    <mergeCell ref="AD28:AI28"/>
    <mergeCell ref="H26:M26"/>
    <mergeCell ref="K5:M5"/>
    <mergeCell ref="Q5:S5"/>
    <mergeCell ref="C6:E6"/>
    <mergeCell ref="Q10:Y10"/>
    <mergeCell ref="R11:X11"/>
    <mergeCell ref="Y11:AM11"/>
    <mergeCell ref="Y19:AK19"/>
    <mergeCell ref="D20:E20"/>
    <mergeCell ref="V20:X20"/>
    <mergeCell ref="Y20:AA20"/>
    <mergeCell ref="AC20:AD20"/>
    <mergeCell ref="AF20:AH20"/>
    <mergeCell ref="D14:G14"/>
    <mergeCell ref="V14:X14"/>
    <mergeCell ref="Y14:AM14"/>
    <mergeCell ref="D15:G18"/>
    <mergeCell ref="H15:T18"/>
    <mergeCell ref="Y15:AM15"/>
    <mergeCell ref="V16:X16"/>
    <mergeCell ref="Y16:AM16"/>
    <mergeCell ref="V17:X18"/>
    <mergeCell ref="Y17:AM18"/>
  </mergeCells>
  <phoneticPr fontId="3"/>
  <conditionalFormatting sqref="AD38">
    <cfRule type="cellIs" dxfId="2" priority="2" operator="notEqual">
      <formula>$L$44</formula>
    </cfRule>
  </conditionalFormatting>
  <conditionalFormatting sqref="J24:T25">
    <cfRule type="expression" dxfId="1" priority="1">
      <formula>NOT($AD$38=$L$44)</formula>
    </cfRule>
  </conditionalFormatting>
  <dataValidations disablePrompts="1" count="15">
    <dataValidation type="date" operator="greaterThanOrEqual" allowBlank="1" showInputMessage="1" showErrorMessage="1" error="日付形式で入力してください。_x000a_（例：2023/10/20）_x000a__x000a_キャンセルして_x000a_入力し直してください。" sqref="E29:G37" xr:uid="{B59EB6D0-AE6F-499F-8A2F-5747F4941A2A}">
      <formula1>44927</formula1>
    </dataValidation>
    <dataValidation type="list" allowBlank="1" showInputMessage="1" showErrorMessage="1" error="🔽ﾘｽﾄﾎﾞﾀﾝより_x000a_選択してください_x000a_キャンセルして_x000a_やり直して下さい。" prompt="🔽ﾘｽﾄﾎﾞﾀﾝより_x000a_選択してください" sqref="I20" xr:uid="{F0A36196-3C94-4985-A7B3-5C8BE8216813}">
      <formula1>"D,K,C,G,N,S,J,V,Z,A"</formula1>
    </dataValidation>
    <dataValidation type="list" allowBlank="1" showInputMessage="1" showErrorMessage="1" error="A,K,S,T,N,H,M,Y,R,Wの中から_x000a_選び、大文字で入力してください。_x000a_キャンセルしてやり直してください。" prompt="🔽ﾘｽﾄﾎﾞﾀﾝより_x000a_選択してください" sqref="AJ13 O20" xr:uid="{D6C92023-DB9E-4C78-A42F-5F689ED391A2}">
      <formula1>"A,K,S,T,N,H,M,Y,R,W,Z"</formula1>
    </dataValidation>
    <dataValidation imeMode="hiragana" allowBlank="1" showInputMessage="1" showErrorMessage="1" sqref="Y16:AM16" xr:uid="{ECD1A831-4B4E-4976-AABE-EACC492CFD8D}"/>
    <dataValidation type="whole" allowBlank="1" showInputMessage="1" showErrorMessage="1" sqref="AA22:AM22" xr:uid="{4A56B043-18F2-41D7-A214-540A49F8831F}">
      <formula1>0</formula1>
      <formula2>9</formula2>
    </dataValidation>
    <dataValidation type="list" showInputMessage="1" showErrorMessage="1" error="🔽ﾘｽﾄﾎﾞﾀﾝより_x000a_選択してください_x000a_キャンセルして_x000a_やり直して下さい。" prompt=" 🔽 ボタンから_x000a_選択してください" sqref="W46:Z46" xr:uid="{7F25CF99-E749-4F1B-B3A2-3BE64205D135}">
      <formula1>"切り捨て,四捨五入,切り上げ"</formula1>
    </dataValidation>
    <dataValidation type="list" allowBlank="1" showInputMessage="1" showErrorMessage="1" prompt=" 🔽 ボタンから_x000a_選択してください" sqref="Y26" xr:uid="{9679B503-C0BE-4E90-9584-6868861D0AC3}">
      <formula1>"当 座,普 通"</formula1>
    </dataValidation>
    <dataValidation type="list" allowBlank="1" showInputMessage="1" showErrorMessage="1" prompt=" 🔽 ボタンから_x000a_選択してください" sqref="AB25:AD25" xr:uid="{7AA83A5B-10B6-46F3-AEE3-72AA7CAF60D4}">
      <formula1>"本 店,支 店,本 所,支 所,出張所"</formula1>
    </dataValidation>
    <dataValidation type="list" allowBlank="1" showInputMessage="1" showErrorMessage="1" prompt=" 🔽 ボタンから_x000a_選択してください" sqref="AB24:AD24" xr:uid="{7615BB54-15EA-41C6-8ED9-C44C513E5E35}">
      <formula1>"銀 行,金 庫,組 合"</formula1>
    </dataValidation>
    <dataValidation type="list" allowBlank="1" showInputMessage="1" showErrorMessage="1" error="🔽ﾘｽﾄﾎﾞﾀﾝより_x000a_選択してください_x000a_キャンセルして_x000a_やり直して下さい。" prompt=" 🔽 ボタンから_x000a_選択してください" sqref="AJ29:AJ37" xr:uid="{F49F233B-D0F6-4CBE-8343-032792DC4AEA}">
      <formula1>"10％,軽8%,非・不課税"</formula1>
    </dataValidation>
    <dataValidation type="whole" allowBlank="1" showInputMessage="1" showErrorMessage="1" error="0から3の整数で_x000a_入力してください。_x000a_キャンセルして_x000a_やり直してください。" sqref="R14" xr:uid="{68A76445-8B07-429E-9CCD-0A3D33E9C69B}">
      <formula1>0</formula1>
      <formula2>3</formula2>
    </dataValidation>
    <dataValidation type="whole" allowBlank="1" showInputMessage="1" showErrorMessage="1" error="0か1の整数で_x000a_入力してください。_x000a_キャンセルして_x000a_やり直してください。" sqref="N14:O14" xr:uid="{149B51B2-750D-4B1B-A4C6-796E4D1DADA5}">
      <formula1>0</formula1>
      <formula2>1</formula2>
    </dataValidation>
    <dataValidation type="whole" allowBlank="1" showInputMessage="1" showErrorMessage="1" error="0から9の整数で_x000a_入力してください。_x000a_キャンセルして_x000a_やり直してください。" sqref="AK13:AM13 P20:T20 AG26:AI26 P14 S14 I14:M14 AJ24:AM26 F20:G20 J20:M20" xr:uid="{7D36F554-4010-434A-AB87-2C8D59C24ECC}">
      <formula1>0</formula1>
      <formula2>9</formula2>
    </dataValidation>
    <dataValidation type="list" allowBlank="1" showInputMessage="1" showErrorMessage="1" error="🔽ﾘｽﾄﾎﾞﾀﾝより_x000a_選択してください_x000a_キャンセルして_x000a_やり直して下さい。" prompt="🔽ﾘｽﾄﾎﾞﾀﾝより_x000a_選択してください" sqref="D20:E20" xr:uid="{2AE2700D-7298-4660-8A66-1DED228BADB1}">
      <formula1>"D,K,C,G,Z"</formula1>
    </dataValidation>
    <dataValidation allowBlank="1" showInputMessage="1" showErrorMessage="1" promptTitle="対象税率を確認してください。" sqref="L44:Q44" xr:uid="{680E3CA9-CFEE-4DB1-8EA8-E7B3F60C9B28}"/>
  </dataValidations>
  <pageMargins left="0.70866141732283472" right="0.31496062992125984" top="0.74803149606299213" bottom="0.35433070866141736" header="0.31496062992125984" footer="0.31496062992125984"/>
  <pageSetup paperSize="9" scale="74" fitToHeight="0" orientation="portrait" r:id="rId1"/>
  <rowBreaks count="2" manualBreakCount="2">
    <brk id="56" max="42" man="1"/>
    <brk id="89" max="4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6235E-266B-4668-A559-47E3BA1C526F}">
  <sheetPr codeName="Sheet6">
    <pageSetUpPr fitToPage="1"/>
  </sheetPr>
  <dimension ref="A1:AW125"/>
  <sheetViews>
    <sheetView view="pageBreakPreview" zoomScale="115" zoomScaleNormal="115" zoomScaleSheetLayoutView="115" workbookViewId="0">
      <selection activeCell="X9" sqref="X9"/>
    </sheetView>
  </sheetViews>
  <sheetFormatPr defaultColWidth="2.625" defaultRowHeight="18.95" customHeight="1" x14ac:dyDescent="0.4"/>
  <cols>
    <col min="1" max="3" width="2.625" style="4"/>
    <col min="4" max="4" width="3.25" style="4" bestFit="1" customWidth="1"/>
    <col min="5" max="39" width="2.625" style="4"/>
    <col min="40" max="40" width="2.75" style="4" customWidth="1"/>
    <col min="41" max="16384" width="2.625" style="4"/>
  </cols>
  <sheetData>
    <row r="1" spans="2:49" ht="15" customHeight="1" x14ac:dyDescent="0.4"/>
    <row r="2" spans="2:49" ht="15" customHeight="1" x14ac:dyDescent="0.4">
      <c r="B2" s="97"/>
      <c r="AP2" s="98" t="s">
        <v>179</v>
      </c>
    </row>
    <row r="3" spans="2:49" ht="18.95" customHeight="1" x14ac:dyDescent="0.4">
      <c r="B3" s="99" t="s">
        <v>142</v>
      </c>
      <c r="C3" s="99"/>
      <c r="D3" s="99"/>
      <c r="E3" s="99"/>
      <c r="F3" s="99"/>
      <c r="G3" s="99"/>
      <c r="H3" s="99"/>
      <c r="I3" s="99"/>
      <c r="J3" s="99"/>
      <c r="K3" s="99"/>
      <c r="L3" s="99"/>
      <c r="M3" s="99"/>
      <c r="N3" s="99"/>
      <c r="O3" s="99"/>
      <c r="P3" s="99"/>
      <c r="Q3" s="99"/>
      <c r="R3" s="99"/>
      <c r="S3" s="99"/>
      <c r="T3" s="99"/>
      <c r="U3" s="99"/>
      <c r="V3" s="100"/>
      <c r="W3" s="100"/>
      <c r="X3" s="100"/>
      <c r="Y3" s="100"/>
      <c r="Z3" s="100"/>
      <c r="AA3" s="100"/>
      <c r="AB3" s="100"/>
      <c r="AC3" s="100"/>
      <c r="AD3" s="100"/>
      <c r="AE3" s="100"/>
      <c r="AF3" s="100"/>
      <c r="AG3" s="100"/>
      <c r="AH3" s="100"/>
      <c r="AI3" s="100"/>
      <c r="AJ3" s="100"/>
      <c r="AK3" s="100"/>
      <c r="AL3" s="100"/>
      <c r="AM3" s="100"/>
      <c r="AN3" s="100"/>
      <c r="AO3" s="100"/>
      <c r="AQ3" s="14"/>
    </row>
    <row r="4" spans="2:49" ht="10.5" customHeight="1" x14ac:dyDescent="0.4"/>
    <row r="5" spans="2:49" ht="37.5" customHeight="1" x14ac:dyDescent="0.4">
      <c r="B5" s="149" t="s">
        <v>106</v>
      </c>
      <c r="C5" s="1391" t="s">
        <v>171</v>
      </c>
      <c r="D5" s="1391"/>
      <c r="E5" s="1391"/>
      <c r="F5" s="1391"/>
      <c r="G5" s="1391"/>
      <c r="H5" s="1391"/>
      <c r="I5" s="1391"/>
      <c r="J5" s="1391"/>
      <c r="K5" s="1391"/>
      <c r="L5" s="1391"/>
      <c r="M5" s="1391"/>
      <c r="N5" s="1391"/>
      <c r="O5" s="1391"/>
      <c r="P5" s="1391"/>
      <c r="Q5" s="1391"/>
      <c r="R5" s="1391"/>
      <c r="S5" s="1391"/>
      <c r="T5" s="1391"/>
      <c r="U5" s="1391"/>
      <c r="V5" s="1391"/>
      <c r="W5" s="1391"/>
      <c r="X5" s="1391"/>
      <c r="Y5" s="1391"/>
      <c r="Z5" s="1391"/>
      <c r="AA5" s="1391"/>
      <c r="AB5" s="1391"/>
      <c r="AC5" s="1391"/>
      <c r="AD5" s="1391"/>
      <c r="AE5" s="1391"/>
      <c r="AF5" s="1391"/>
      <c r="AG5" s="1391"/>
      <c r="AH5" s="1391"/>
      <c r="AI5" s="1391"/>
      <c r="AJ5" s="1391"/>
      <c r="AK5" s="1391"/>
      <c r="AL5" s="1391"/>
      <c r="AM5" s="1391"/>
      <c r="AN5" s="1391"/>
      <c r="AO5" s="1391"/>
    </row>
    <row r="6" spans="2:49" ht="18.75" customHeight="1" x14ac:dyDescent="0.4">
      <c r="B6" s="101" t="s">
        <v>106</v>
      </c>
      <c r="C6" s="1401" t="s">
        <v>158</v>
      </c>
      <c r="D6" s="1401"/>
      <c r="E6" s="1401"/>
      <c r="F6" s="1401"/>
      <c r="G6" s="1401"/>
      <c r="H6" s="1401"/>
      <c r="I6" s="1401"/>
      <c r="J6" s="1401"/>
      <c r="K6" s="1401"/>
      <c r="L6" s="1401"/>
      <c r="M6" s="1401"/>
      <c r="N6" s="1401"/>
      <c r="O6" s="1392"/>
      <c r="P6" s="1393"/>
      <c r="Q6" s="1394"/>
      <c r="R6" s="1395" t="s">
        <v>107</v>
      </c>
      <c r="S6" s="1396"/>
      <c r="T6" s="1397"/>
      <c r="U6" s="1398"/>
      <c r="V6" s="1399"/>
      <c r="W6" s="1400"/>
      <c r="X6" s="144" t="s">
        <v>123</v>
      </c>
      <c r="AB6" s="144"/>
      <c r="AC6" s="144"/>
      <c r="AD6" s="144"/>
      <c r="AE6" s="144"/>
      <c r="AF6" s="144"/>
      <c r="AG6" s="144"/>
      <c r="AH6" s="144"/>
      <c r="AI6" s="144"/>
      <c r="AJ6" s="144"/>
      <c r="AK6" s="144"/>
      <c r="AL6" s="144"/>
      <c r="AM6" s="144"/>
      <c r="AN6" s="144"/>
      <c r="AO6" s="144"/>
      <c r="AP6" s="144"/>
      <c r="AQ6" s="144"/>
      <c r="AR6" s="144"/>
      <c r="AS6" s="144"/>
      <c r="AT6" s="144"/>
      <c r="AU6" s="144"/>
      <c r="AV6" s="144"/>
      <c r="AW6" s="144"/>
    </row>
    <row r="7" spans="2:49" ht="18.95" customHeight="1" x14ac:dyDescent="0.4">
      <c r="C7" s="101"/>
      <c r="D7" s="151"/>
    </row>
    <row r="8" spans="2:49" ht="9.75" customHeight="1" x14ac:dyDescent="0.4">
      <c r="Q8" s="152"/>
      <c r="R8" s="152"/>
      <c r="S8" s="152"/>
      <c r="T8" s="152"/>
      <c r="U8" s="152"/>
      <c r="V8" s="152"/>
      <c r="W8" s="152"/>
      <c r="X8" s="152"/>
      <c r="Y8" s="152"/>
    </row>
    <row r="9" spans="2:49" ht="13.5" customHeight="1" x14ac:dyDescent="0.4">
      <c r="C9" s="103"/>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5" t="s">
        <v>172</v>
      </c>
      <c r="AN9" s="106"/>
    </row>
    <row r="10" spans="2:49" ht="24" customHeight="1" x14ac:dyDescent="0.4">
      <c r="C10" s="107"/>
      <c r="D10" s="6"/>
      <c r="E10" s="6"/>
      <c r="F10" s="6"/>
      <c r="G10" s="6"/>
      <c r="H10" s="6"/>
      <c r="I10" s="6"/>
      <c r="J10" s="6"/>
      <c r="M10" s="6"/>
      <c r="N10" s="7"/>
      <c r="O10" s="7"/>
      <c r="P10" s="7"/>
      <c r="R10" s="1238" t="s">
        <v>140</v>
      </c>
      <c r="S10" s="1238"/>
      <c r="T10" s="1238"/>
      <c r="U10" s="1238"/>
      <c r="V10" s="1238"/>
      <c r="W10" s="1238"/>
      <c r="X10" s="1238"/>
      <c r="Y10" s="1238"/>
      <c r="Z10" s="1238"/>
      <c r="AA10" s="8"/>
      <c r="AB10" s="8"/>
      <c r="AC10" s="8"/>
      <c r="AD10" s="8"/>
      <c r="AE10" s="8"/>
      <c r="AF10" s="8"/>
      <c r="AG10" s="8"/>
      <c r="AH10" s="8"/>
      <c r="AI10" s="8"/>
      <c r="AJ10" s="8"/>
      <c r="AK10" s="8"/>
      <c r="AL10" s="8"/>
      <c r="AM10" s="8"/>
      <c r="AN10" s="153"/>
    </row>
    <row r="11" spans="2:49" ht="18.95" customHeight="1" x14ac:dyDescent="0.4">
      <c r="C11" s="110"/>
      <c r="D11" s="40"/>
      <c r="E11" s="41"/>
      <c r="F11" s="41"/>
      <c r="G11" s="41"/>
      <c r="H11" s="41"/>
      <c r="I11" s="41"/>
      <c r="J11" s="41"/>
      <c r="K11" s="41"/>
      <c r="L11" s="42"/>
      <c r="M11" s="41"/>
      <c r="N11" s="1425" t="s">
        <v>1</v>
      </c>
      <c r="O11" s="1425"/>
      <c r="Q11" s="8"/>
      <c r="T11" s="1239" t="s">
        <v>90</v>
      </c>
      <c r="U11" s="1239"/>
      <c r="V11" s="1239"/>
      <c r="W11" s="1239"/>
      <c r="X11" s="1239"/>
      <c r="Y11" s="1240" t="str">
        <f>IF(AD42=AB17," ","※金額が違います。入力漏れはありませんか？")</f>
        <v xml:space="preserve"> </v>
      </c>
      <c r="Z11" s="1240"/>
      <c r="AA11" s="1240"/>
      <c r="AB11" s="1240"/>
      <c r="AC11" s="1240"/>
      <c r="AD11" s="1240"/>
      <c r="AE11" s="1240"/>
      <c r="AF11" s="1240"/>
      <c r="AG11" s="1240"/>
      <c r="AH11" s="1240"/>
      <c r="AI11" s="1240"/>
      <c r="AJ11" s="1240"/>
      <c r="AK11" s="1240"/>
      <c r="AL11" s="1240"/>
      <c r="AM11" s="1240"/>
      <c r="AN11" s="154"/>
      <c r="AO11" s="9"/>
      <c r="AP11" s="9"/>
    </row>
    <row r="12" spans="2:49" ht="7.5" customHeight="1" x14ac:dyDescent="0.4">
      <c r="C12" s="110"/>
      <c r="AN12" s="154"/>
      <c r="AO12" s="10"/>
      <c r="AP12" s="10"/>
    </row>
    <row r="13" spans="2:49" ht="18.95" customHeight="1" x14ac:dyDescent="0.4">
      <c r="C13" s="155" t="s">
        <v>91</v>
      </c>
      <c r="D13" s="1156" t="s">
        <v>2</v>
      </c>
      <c r="E13" s="1426"/>
      <c r="F13" s="1426"/>
      <c r="G13" s="1427"/>
      <c r="H13" s="1361" t="str">
        <f>IF('指定請求書（控用）'!F5="","",'指定請求書（控用）'!F5)</f>
        <v/>
      </c>
      <c r="I13" s="1362"/>
      <c r="J13" s="1362"/>
      <c r="K13" s="1362"/>
      <c r="L13" s="1362"/>
      <c r="M13" s="1362"/>
      <c r="N13" s="1362"/>
      <c r="O13" s="1362"/>
      <c r="P13" s="1362"/>
      <c r="Q13" s="1362"/>
      <c r="R13" s="1362"/>
      <c r="S13" s="1362"/>
      <c r="T13" s="1363"/>
      <c r="U13" s="8"/>
      <c r="AF13" s="1364" t="s">
        <v>77</v>
      </c>
      <c r="AG13" s="1365"/>
      <c r="AH13" s="1365"/>
      <c r="AI13" s="1365"/>
      <c r="AJ13" s="294" t="str">
        <f>IF('指定請求書（控用）'!AH5="","",'指定請求書（控用）'!AH5)</f>
        <v>A</v>
      </c>
      <c r="AK13" s="61">
        <f>IF('指定請求書（控用）'!AI5="","",'指定請求書（控用）'!AI5)</f>
        <v>0</v>
      </c>
      <c r="AL13" s="61">
        <f>IF('指定請求書（控用）'!AJ5="","",'指定請求書（控用）'!AJ5)</f>
        <v>0</v>
      </c>
      <c r="AM13" s="295">
        <f>IF('指定請求書（控用）'!AK5="","",'指定請求書（控用）'!AK5)</f>
        <v>0</v>
      </c>
      <c r="AN13" s="154" t="s">
        <v>94</v>
      </c>
    </row>
    <row r="14" spans="2:49" ht="18.95" customHeight="1" x14ac:dyDescent="0.4">
      <c r="C14" s="155" t="s">
        <v>92</v>
      </c>
      <c r="D14" s="1402" t="s">
        <v>185</v>
      </c>
      <c r="E14" s="1368"/>
      <c r="F14" s="1368"/>
      <c r="G14" s="1369"/>
      <c r="H14" s="1405" t="str">
        <f>IF('指定請求書（控用）'!F7="","",'指定請求書（控用）'!F7)</f>
        <v>［新規制基準］○○○○新築工事　第〇工区　第×期追加工事</v>
      </c>
      <c r="I14" s="1406"/>
      <c r="J14" s="1406"/>
      <c r="K14" s="1406"/>
      <c r="L14" s="1406"/>
      <c r="M14" s="1406"/>
      <c r="N14" s="1406"/>
      <c r="O14" s="1406"/>
      <c r="P14" s="1406"/>
      <c r="Q14" s="1406"/>
      <c r="R14" s="1406"/>
      <c r="S14" s="1406"/>
      <c r="T14" s="1407"/>
      <c r="U14" s="8"/>
      <c r="V14" s="1409" t="s">
        <v>76</v>
      </c>
      <c r="W14" s="1409"/>
      <c r="X14" s="1409"/>
      <c r="Y14" s="1411" t="str">
        <f>IF('指定請求書（控用）'!W9="","",'指定請求書（控用）'!W9)</f>
        <v>株式会社　〇〇建設工業</v>
      </c>
      <c r="Z14" s="1411"/>
      <c r="AA14" s="1411"/>
      <c r="AB14" s="1411"/>
      <c r="AC14" s="1411"/>
      <c r="AD14" s="1411"/>
      <c r="AE14" s="1411"/>
      <c r="AF14" s="1411"/>
      <c r="AG14" s="1411"/>
      <c r="AH14" s="1411"/>
      <c r="AI14" s="1411"/>
      <c r="AJ14" s="1411"/>
      <c r="AK14" s="1411"/>
      <c r="AL14" s="1411"/>
      <c r="AM14" s="1411"/>
      <c r="AN14" s="1315" t="s">
        <v>95</v>
      </c>
    </row>
    <row r="15" spans="2:49" ht="9.75" customHeight="1" x14ac:dyDescent="0.4">
      <c r="C15" s="110"/>
      <c r="D15" s="1366"/>
      <c r="E15" s="1368"/>
      <c r="F15" s="1368"/>
      <c r="G15" s="1369"/>
      <c r="H15" s="1405"/>
      <c r="I15" s="1406"/>
      <c r="J15" s="1406"/>
      <c r="K15" s="1406"/>
      <c r="L15" s="1406"/>
      <c r="M15" s="1406"/>
      <c r="N15" s="1406"/>
      <c r="O15" s="1406"/>
      <c r="P15" s="1406"/>
      <c r="Q15" s="1406"/>
      <c r="R15" s="1406"/>
      <c r="S15" s="1406"/>
      <c r="T15" s="1407"/>
      <c r="U15" s="8"/>
      <c r="V15" s="1410"/>
      <c r="W15" s="1410"/>
      <c r="X15" s="1410"/>
      <c r="Y15" s="1412"/>
      <c r="Z15" s="1412"/>
      <c r="AA15" s="1412"/>
      <c r="AB15" s="1412"/>
      <c r="AC15" s="1412"/>
      <c r="AD15" s="1412"/>
      <c r="AE15" s="1412"/>
      <c r="AF15" s="1412"/>
      <c r="AG15" s="1412"/>
      <c r="AH15" s="1412"/>
      <c r="AI15" s="1412"/>
      <c r="AJ15" s="1412"/>
      <c r="AK15" s="1412"/>
      <c r="AL15" s="1412"/>
      <c r="AM15" s="1412"/>
      <c r="AN15" s="1315"/>
    </row>
    <row r="16" spans="2:49" ht="9.75" customHeight="1" thickBot="1" x14ac:dyDescent="0.45">
      <c r="C16" s="110"/>
      <c r="D16" s="1366"/>
      <c r="E16" s="1368"/>
      <c r="F16" s="1368"/>
      <c r="G16" s="1369"/>
      <c r="H16" s="1405"/>
      <c r="I16" s="1406"/>
      <c r="J16" s="1406"/>
      <c r="K16" s="1406"/>
      <c r="L16" s="1406"/>
      <c r="M16" s="1406"/>
      <c r="N16" s="1406"/>
      <c r="O16" s="1406"/>
      <c r="P16" s="1406"/>
      <c r="Q16" s="1406"/>
      <c r="R16" s="1406"/>
      <c r="S16" s="1406"/>
      <c r="T16" s="1407"/>
      <c r="U16" s="8"/>
      <c r="V16" s="33"/>
      <c r="W16" s="33"/>
      <c r="X16" s="33"/>
      <c r="Y16" s="33"/>
      <c r="Z16" s="33"/>
      <c r="AA16" s="33"/>
      <c r="AB16" s="34"/>
      <c r="AC16" s="34"/>
      <c r="AD16" s="34"/>
      <c r="AE16" s="34"/>
      <c r="AF16" s="34"/>
      <c r="AG16" s="34"/>
      <c r="AH16" s="34"/>
      <c r="AI16" s="34"/>
      <c r="AJ16" s="34"/>
      <c r="AK16" s="34"/>
      <c r="AL16" s="34"/>
      <c r="AM16" s="34"/>
      <c r="AN16" s="156"/>
    </row>
    <row r="17" spans="3:40" ht="18.95" customHeight="1" thickTop="1" x14ac:dyDescent="0.4">
      <c r="C17" s="110"/>
      <c r="D17" s="1403"/>
      <c r="E17" s="1404"/>
      <c r="F17" s="1404"/>
      <c r="G17" s="1369"/>
      <c r="H17" s="1408"/>
      <c r="I17" s="1406"/>
      <c r="J17" s="1406"/>
      <c r="K17" s="1406"/>
      <c r="L17" s="1406"/>
      <c r="M17" s="1406"/>
      <c r="N17" s="1406"/>
      <c r="O17" s="1406"/>
      <c r="P17" s="1406"/>
      <c r="Q17" s="1406"/>
      <c r="R17" s="1406"/>
      <c r="S17" s="1406"/>
      <c r="T17" s="1407"/>
      <c r="U17" s="8"/>
      <c r="V17" s="1413" t="s">
        <v>62</v>
      </c>
      <c r="W17" s="1414"/>
      <c r="X17" s="1414"/>
      <c r="Y17" s="1414"/>
      <c r="Z17" s="1414"/>
      <c r="AA17" s="1415"/>
      <c r="AB17" s="1416">
        <f>+L48</f>
        <v>2741800</v>
      </c>
      <c r="AC17" s="1417"/>
      <c r="AD17" s="1417"/>
      <c r="AE17" s="1417"/>
      <c r="AF17" s="1417"/>
      <c r="AG17" s="1417"/>
      <c r="AH17" s="1417"/>
      <c r="AI17" s="1417"/>
      <c r="AJ17" s="1417"/>
      <c r="AK17" s="1417"/>
      <c r="AL17" s="1417"/>
      <c r="AM17" s="1418"/>
      <c r="AN17" s="1314" t="s">
        <v>96</v>
      </c>
    </row>
    <row r="18" spans="3:40" ht="18.95" customHeight="1" thickBot="1" x14ac:dyDescent="0.45">
      <c r="C18" s="110"/>
      <c r="D18" s="1422" t="s">
        <v>12</v>
      </c>
      <c r="E18" s="1423"/>
      <c r="F18" s="1423"/>
      <c r="G18" s="1424"/>
      <c r="H18" s="287"/>
      <c r="I18" s="287"/>
      <c r="J18" s="287"/>
      <c r="K18" s="287"/>
      <c r="L18" s="287"/>
      <c r="M18" s="287"/>
      <c r="N18" s="288"/>
      <c r="O18" s="287"/>
      <c r="P18" s="287"/>
      <c r="Q18" s="287"/>
      <c r="R18" s="287"/>
      <c r="S18" s="287"/>
      <c r="T18" s="289"/>
      <c r="U18" s="8"/>
      <c r="V18" s="1132"/>
      <c r="W18" s="1133"/>
      <c r="X18" s="1133"/>
      <c r="Y18" s="1133"/>
      <c r="Z18" s="1133"/>
      <c r="AA18" s="1134"/>
      <c r="AB18" s="1419"/>
      <c r="AC18" s="1420"/>
      <c r="AD18" s="1420"/>
      <c r="AE18" s="1420"/>
      <c r="AF18" s="1420"/>
      <c r="AG18" s="1420"/>
      <c r="AH18" s="1420"/>
      <c r="AI18" s="1420"/>
      <c r="AJ18" s="1420"/>
      <c r="AK18" s="1420"/>
      <c r="AL18" s="1420"/>
      <c r="AM18" s="1421"/>
      <c r="AN18" s="1314"/>
    </row>
    <row r="19" spans="3:40" ht="18.75" customHeight="1" thickTop="1" x14ac:dyDescent="0.35">
      <c r="C19" s="155" t="s">
        <v>93</v>
      </c>
      <c r="D19" s="1370" t="str">
        <f>IF('指定請求書（控用）'!B12="","",'指定請求書（控用）'!B12)</f>
        <v>D</v>
      </c>
      <c r="E19" s="1371" t="str">
        <f>IF('指定請求書（控用）'!C11="","",'指定請求書（控用）'!C11)</f>
        <v/>
      </c>
      <c r="F19" s="172">
        <f>IF('指定請求書（控用）'!D12="","",'指定請求書（控用）'!D12)</f>
        <v>2</v>
      </c>
      <c r="G19" s="172">
        <f>IF('指定請求書（控用）'!E12="","",'指定請求書（控用）'!E12)</f>
        <v>3</v>
      </c>
      <c r="H19" s="172" t="str">
        <f>IF('指定請求書（控用）'!F12="","",'指定請求書（控用）'!F12)</f>
        <v>-</v>
      </c>
      <c r="I19" s="172" t="str">
        <f>IF('指定請求書（控用）'!G12="","",'指定請求書（控用）'!G12)</f>
        <v>H</v>
      </c>
      <c r="J19" s="172">
        <f>IF('指定請求書（控用）'!H12="","",'指定請求書（控用）'!H12)</f>
        <v>1</v>
      </c>
      <c r="K19" s="172">
        <f>IF('指定請求書（控用）'!I12="","",'指定請求書（控用）'!I12)</f>
        <v>2</v>
      </c>
      <c r="L19" s="172">
        <f>IF('指定請求書（控用）'!J12="","",'指定請求書（控用）'!J12)</f>
        <v>3</v>
      </c>
      <c r="M19" s="290">
        <f>IF('指定請求書（控用）'!K12="","",'指定請求書（控用）'!K12)</f>
        <v>4</v>
      </c>
      <c r="N19" s="306" t="str">
        <f>IF('指定請求書（控用）'!L12="","",'指定請求書（控用）'!L12)</f>
        <v/>
      </c>
      <c r="O19" s="307" t="str">
        <f>IF('指定請求書（控用）'!M12="","",'指定請求書（控用）'!M12)</f>
        <v/>
      </c>
      <c r="P19" s="307" t="str">
        <f>IF('指定請求書（控用）'!N12="","",'指定請求書（控用）'!N12)</f>
        <v/>
      </c>
      <c r="Q19" s="307" t="str">
        <f>IF('指定請求書（控用）'!O12="","",'指定請求書（控用）'!O12)</f>
        <v/>
      </c>
      <c r="R19" s="307" t="str">
        <f>IF('指定請求書（控用）'!P12="","",'指定請求書（控用）'!P12)</f>
        <v/>
      </c>
      <c r="S19" s="307" t="str">
        <f>IF('指定請求書（控用）'!Q12="","",'指定請求書（控用）'!Q12)</f>
        <v/>
      </c>
      <c r="T19" s="308" t="str">
        <f>IF('指定請求書（控用）'!R12="","",'指定請求書（控用）'!R12)</f>
        <v/>
      </c>
      <c r="U19" s="8"/>
      <c r="V19" s="2"/>
      <c r="W19" s="2"/>
      <c r="X19" s="31"/>
      <c r="Y19" s="32"/>
      <c r="AA19" s="1225" t="s">
        <v>66</v>
      </c>
      <c r="AB19" s="1225"/>
      <c r="AC19" s="1225"/>
      <c r="AD19" s="1225"/>
      <c r="AE19" s="1225"/>
      <c r="AF19" s="1225"/>
      <c r="AG19" s="1226" t="s">
        <v>61</v>
      </c>
      <c r="AH19" s="1226"/>
      <c r="AI19" s="1226"/>
      <c r="AJ19" s="1226"/>
      <c r="AK19" s="1155">
        <v>2</v>
      </c>
      <c r="AL19" s="1155"/>
      <c r="AM19" s="30" t="s">
        <v>50</v>
      </c>
      <c r="AN19" s="154" t="s">
        <v>97</v>
      </c>
    </row>
    <row r="20" spans="3:40" ht="6.75" customHeight="1" x14ac:dyDescent="0.4">
      <c r="C20" s="110"/>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154"/>
    </row>
    <row r="21" spans="3:40" ht="18.95" customHeight="1" x14ac:dyDescent="0.4">
      <c r="C21" s="110"/>
      <c r="D21" s="293" t="s">
        <v>15</v>
      </c>
      <c r="E21" s="1372" t="s">
        <v>16</v>
      </c>
      <c r="F21" s="1373"/>
      <c r="G21" s="1373"/>
      <c r="H21" s="296" t="s">
        <v>99</v>
      </c>
      <c r="I21" s="1223" t="s">
        <v>102</v>
      </c>
      <c r="J21" s="1223"/>
      <c r="K21" s="1223"/>
      <c r="L21" s="1223"/>
      <c r="M21" s="1223"/>
      <c r="N21" s="1223"/>
      <c r="O21" s="1223"/>
      <c r="P21" s="1223"/>
      <c r="Q21" s="1223"/>
      <c r="R21" s="1223"/>
      <c r="S21" s="1224"/>
      <c r="T21" s="1366" t="s">
        <v>17</v>
      </c>
      <c r="U21" s="1367"/>
      <c r="V21" s="1374"/>
      <c r="W21" s="1192" t="s">
        <v>18</v>
      </c>
      <c r="X21" s="1193"/>
      <c r="Y21" s="1189" t="s">
        <v>19</v>
      </c>
      <c r="Z21" s="1190"/>
      <c r="AA21" s="1190"/>
      <c r="AB21" s="1190"/>
      <c r="AC21" s="1191"/>
      <c r="AD21" s="1192" t="s">
        <v>20</v>
      </c>
      <c r="AE21" s="1193"/>
      <c r="AF21" s="1193"/>
      <c r="AG21" s="1193"/>
      <c r="AH21" s="1193"/>
      <c r="AI21" s="1194"/>
      <c r="AJ21" s="1366" t="s">
        <v>21</v>
      </c>
      <c r="AK21" s="1367"/>
      <c r="AL21" s="1368"/>
      <c r="AM21" s="1369"/>
      <c r="AN21" s="153"/>
    </row>
    <row r="22" spans="3:40" ht="24" customHeight="1" x14ac:dyDescent="0.4">
      <c r="C22" s="157" t="s">
        <v>98</v>
      </c>
      <c r="D22" s="293">
        <v>1</v>
      </c>
      <c r="E22" s="1280">
        <v>45200</v>
      </c>
      <c r="F22" s="1324"/>
      <c r="G22" s="1325"/>
      <c r="H22" s="543" t="s">
        <v>195</v>
      </c>
      <c r="I22" s="543"/>
      <c r="J22" s="543"/>
      <c r="K22" s="543"/>
      <c r="L22" s="543"/>
      <c r="M22" s="543"/>
      <c r="N22" s="543"/>
      <c r="O22" s="543"/>
      <c r="P22" s="543"/>
      <c r="Q22" s="543"/>
      <c r="R22" s="543"/>
      <c r="S22" s="543"/>
      <c r="T22" s="1284">
        <v>1</v>
      </c>
      <c r="U22" s="1329"/>
      <c r="V22" s="1330"/>
      <c r="W22" s="1331" t="s">
        <v>51</v>
      </c>
      <c r="X22" s="1332"/>
      <c r="Y22" s="1288">
        <v>500000</v>
      </c>
      <c r="Z22" s="1289"/>
      <c r="AA22" s="1289"/>
      <c r="AB22" s="1289"/>
      <c r="AC22" s="1290"/>
      <c r="AD22" s="1291">
        <f t="shared" ref="AD22:AD35" si="0">ROUNDDOWN(+T22*Y22,0)</f>
        <v>500000</v>
      </c>
      <c r="AE22" s="1291"/>
      <c r="AF22" s="1291"/>
      <c r="AG22" s="1291"/>
      <c r="AH22" s="1291"/>
      <c r="AI22" s="1292"/>
      <c r="AJ22" s="1267">
        <v>0.1</v>
      </c>
      <c r="AK22" s="1268"/>
      <c r="AL22" s="1318"/>
      <c r="AM22" s="1319"/>
      <c r="AN22" s="158" t="s">
        <v>100</v>
      </c>
    </row>
    <row r="23" spans="3:40" ht="24" customHeight="1" x14ac:dyDescent="0.4">
      <c r="C23" s="110"/>
      <c r="D23" s="288">
        <v>2</v>
      </c>
      <c r="E23" s="1301">
        <v>45208</v>
      </c>
      <c r="F23" s="1355"/>
      <c r="G23" s="1356"/>
      <c r="H23" s="543" t="s">
        <v>196</v>
      </c>
      <c r="I23" s="543"/>
      <c r="J23" s="543"/>
      <c r="K23" s="543"/>
      <c r="L23" s="543"/>
      <c r="M23" s="543"/>
      <c r="N23" s="543"/>
      <c r="O23" s="543"/>
      <c r="P23" s="543"/>
      <c r="Q23" s="543"/>
      <c r="R23" s="543"/>
      <c r="S23" s="543"/>
      <c r="T23" s="1305">
        <v>1</v>
      </c>
      <c r="U23" s="1357"/>
      <c r="V23" s="1358"/>
      <c r="W23" s="1359" t="s">
        <v>51</v>
      </c>
      <c r="X23" s="1360"/>
      <c r="Y23" s="1309">
        <v>800000</v>
      </c>
      <c r="Z23" s="1310"/>
      <c r="AA23" s="1310"/>
      <c r="AB23" s="1310"/>
      <c r="AC23" s="1311"/>
      <c r="AD23" s="1312">
        <f t="shared" si="0"/>
        <v>800000</v>
      </c>
      <c r="AE23" s="1312"/>
      <c r="AF23" s="1312"/>
      <c r="AG23" s="1312"/>
      <c r="AH23" s="1312"/>
      <c r="AI23" s="1313"/>
      <c r="AJ23" s="1293">
        <v>0.1</v>
      </c>
      <c r="AK23" s="1294"/>
      <c r="AL23" s="1342"/>
      <c r="AM23" s="1343"/>
      <c r="AN23" s="153"/>
    </row>
    <row r="24" spans="3:40" ht="24" hidden="1" customHeight="1" x14ac:dyDescent="0.4">
      <c r="C24" s="110"/>
      <c r="D24" s="297">
        <v>3</v>
      </c>
      <c r="E24" s="1166">
        <v>45209</v>
      </c>
      <c r="F24" s="1333"/>
      <c r="G24" s="1334"/>
      <c r="H24" s="1335" t="s">
        <v>82</v>
      </c>
      <c r="I24" s="1336"/>
      <c r="J24" s="1336"/>
      <c r="K24" s="1336"/>
      <c r="L24" s="1336"/>
      <c r="M24" s="1336"/>
      <c r="N24" s="1336"/>
      <c r="O24" s="1336"/>
      <c r="P24" s="1336"/>
      <c r="Q24" s="1336"/>
      <c r="R24" s="1336"/>
      <c r="S24" s="1337"/>
      <c r="T24" s="1143">
        <v>1</v>
      </c>
      <c r="U24" s="1338"/>
      <c r="V24" s="1339"/>
      <c r="W24" s="1340" t="s">
        <v>50</v>
      </c>
      <c r="X24" s="1341"/>
      <c r="Y24" s="1148">
        <v>5000</v>
      </c>
      <c r="Z24" s="1297"/>
      <c r="AA24" s="1297"/>
      <c r="AB24" s="1297"/>
      <c r="AC24" s="1298"/>
      <c r="AD24" s="1299">
        <f t="shared" si="0"/>
        <v>5000</v>
      </c>
      <c r="AE24" s="1299"/>
      <c r="AF24" s="1299"/>
      <c r="AG24" s="1299"/>
      <c r="AH24" s="1299"/>
      <c r="AI24" s="1300"/>
      <c r="AJ24" s="1151" t="s">
        <v>36</v>
      </c>
      <c r="AK24" s="1152"/>
      <c r="AL24" s="1322"/>
      <c r="AM24" s="1323"/>
      <c r="AN24" s="153"/>
    </row>
    <row r="25" spans="3:40" ht="24" hidden="1" customHeight="1" x14ac:dyDescent="0.4">
      <c r="C25" s="110"/>
      <c r="D25" s="293">
        <v>4</v>
      </c>
      <c r="E25" s="1280">
        <v>45215</v>
      </c>
      <c r="F25" s="1324"/>
      <c r="G25" s="1325"/>
      <c r="H25" s="1326" t="s">
        <v>79</v>
      </c>
      <c r="I25" s="1327"/>
      <c r="J25" s="1327"/>
      <c r="K25" s="1327"/>
      <c r="L25" s="1327"/>
      <c r="M25" s="1327"/>
      <c r="N25" s="1327"/>
      <c r="O25" s="1327"/>
      <c r="P25" s="1327"/>
      <c r="Q25" s="1327"/>
      <c r="R25" s="1327"/>
      <c r="S25" s="1328"/>
      <c r="T25" s="1284">
        <v>50</v>
      </c>
      <c r="U25" s="1329"/>
      <c r="V25" s="1330"/>
      <c r="W25" s="1331" t="s">
        <v>81</v>
      </c>
      <c r="X25" s="1332"/>
      <c r="Y25" s="1288">
        <v>107.9</v>
      </c>
      <c r="Z25" s="1289"/>
      <c r="AA25" s="1289"/>
      <c r="AB25" s="1289"/>
      <c r="AC25" s="1290"/>
      <c r="AD25" s="1291">
        <f t="shared" si="0"/>
        <v>5395</v>
      </c>
      <c r="AE25" s="1291"/>
      <c r="AF25" s="1291"/>
      <c r="AG25" s="1291"/>
      <c r="AH25" s="1291"/>
      <c r="AI25" s="1292"/>
      <c r="AJ25" s="1267">
        <v>0.1</v>
      </c>
      <c r="AK25" s="1268"/>
      <c r="AL25" s="1318"/>
      <c r="AM25" s="1319"/>
      <c r="AN25" s="153"/>
    </row>
    <row r="26" spans="3:40" ht="24" hidden="1" customHeight="1" x14ac:dyDescent="0.4">
      <c r="C26" s="110"/>
      <c r="D26" s="293">
        <v>5</v>
      </c>
      <c r="E26" s="1280">
        <v>45224</v>
      </c>
      <c r="F26" s="1324"/>
      <c r="G26" s="1325"/>
      <c r="H26" s="1326" t="s">
        <v>80</v>
      </c>
      <c r="I26" s="1327"/>
      <c r="J26" s="1327"/>
      <c r="K26" s="1327"/>
      <c r="L26" s="1327"/>
      <c r="M26" s="1327"/>
      <c r="N26" s="1327"/>
      <c r="O26" s="1327"/>
      <c r="P26" s="1327"/>
      <c r="Q26" s="1327"/>
      <c r="R26" s="1327"/>
      <c r="S26" s="1328"/>
      <c r="T26" s="1284">
        <v>50</v>
      </c>
      <c r="U26" s="1329"/>
      <c r="V26" s="1330"/>
      <c r="W26" s="1331" t="s">
        <v>81</v>
      </c>
      <c r="X26" s="1332"/>
      <c r="Y26" s="1288">
        <v>34.1</v>
      </c>
      <c r="Z26" s="1289"/>
      <c r="AA26" s="1289"/>
      <c r="AB26" s="1289"/>
      <c r="AC26" s="1290"/>
      <c r="AD26" s="1291">
        <f t="shared" si="0"/>
        <v>1705</v>
      </c>
      <c r="AE26" s="1291"/>
      <c r="AF26" s="1291"/>
      <c r="AG26" s="1291"/>
      <c r="AH26" s="1291"/>
      <c r="AI26" s="1292"/>
      <c r="AJ26" s="1267" t="s">
        <v>36</v>
      </c>
      <c r="AK26" s="1268"/>
      <c r="AL26" s="1318"/>
      <c r="AM26" s="1319"/>
      <c r="AN26" s="153"/>
    </row>
    <row r="27" spans="3:40" ht="24" hidden="1" customHeight="1" x14ac:dyDescent="0.4">
      <c r="C27" s="110"/>
      <c r="D27" s="293">
        <v>6</v>
      </c>
      <c r="E27" s="1280">
        <v>45230</v>
      </c>
      <c r="F27" s="1324"/>
      <c r="G27" s="1325"/>
      <c r="H27" s="1326" t="s">
        <v>83</v>
      </c>
      <c r="I27" s="1327"/>
      <c r="J27" s="1327"/>
      <c r="K27" s="1327"/>
      <c r="L27" s="1327"/>
      <c r="M27" s="1327"/>
      <c r="N27" s="1327"/>
      <c r="O27" s="1327"/>
      <c r="P27" s="1327"/>
      <c r="Q27" s="1327"/>
      <c r="R27" s="1327"/>
      <c r="S27" s="1328"/>
      <c r="T27" s="1284">
        <v>1</v>
      </c>
      <c r="U27" s="1329"/>
      <c r="V27" s="1330"/>
      <c r="W27" s="1331" t="s">
        <v>51</v>
      </c>
      <c r="X27" s="1332"/>
      <c r="Y27" s="1288">
        <v>38000</v>
      </c>
      <c r="Z27" s="1289"/>
      <c r="AA27" s="1289"/>
      <c r="AB27" s="1289"/>
      <c r="AC27" s="1290"/>
      <c r="AD27" s="1291">
        <f t="shared" si="0"/>
        <v>38000</v>
      </c>
      <c r="AE27" s="1291"/>
      <c r="AF27" s="1291"/>
      <c r="AG27" s="1291"/>
      <c r="AH27" s="1291"/>
      <c r="AI27" s="1292"/>
      <c r="AJ27" s="1267">
        <v>0.1</v>
      </c>
      <c r="AK27" s="1268"/>
      <c r="AL27" s="1318"/>
      <c r="AM27" s="1319"/>
      <c r="AN27" s="153"/>
    </row>
    <row r="28" spans="3:40" ht="24" hidden="1" customHeight="1" x14ac:dyDescent="0.4">
      <c r="C28" s="110"/>
      <c r="D28" s="293">
        <v>7</v>
      </c>
      <c r="E28" s="1280">
        <v>45230</v>
      </c>
      <c r="F28" s="1324"/>
      <c r="G28" s="1325"/>
      <c r="H28" s="1326" t="s">
        <v>119</v>
      </c>
      <c r="I28" s="1327"/>
      <c r="J28" s="1327"/>
      <c r="K28" s="1327"/>
      <c r="L28" s="1327"/>
      <c r="M28" s="1327"/>
      <c r="N28" s="1327"/>
      <c r="O28" s="1327"/>
      <c r="P28" s="1327"/>
      <c r="Q28" s="1327"/>
      <c r="R28" s="1327"/>
      <c r="S28" s="1328"/>
      <c r="T28" s="1284">
        <v>1</v>
      </c>
      <c r="U28" s="1329"/>
      <c r="V28" s="1330"/>
      <c r="W28" s="1331" t="s">
        <v>51</v>
      </c>
      <c r="X28" s="1332"/>
      <c r="Y28" s="1288">
        <v>1200</v>
      </c>
      <c r="Z28" s="1289"/>
      <c r="AA28" s="1289"/>
      <c r="AB28" s="1289"/>
      <c r="AC28" s="1290"/>
      <c r="AD28" s="1291">
        <f t="shared" si="0"/>
        <v>1200</v>
      </c>
      <c r="AE28" s="1291"/>
      <c r="AF28" s="1291"/>
      <c r="AG28" s="1291"/>
      <c r="AH28" s="1291"/>
      <c r="AI28" s="1292"/>
      <c r="AJ28" s="1267" t="s">
        <v>35</v>
      </c>
      <c r="AK28" s="1268"/>
      <c r="AL28" s="1318"/>
      <c r="AM28" s="1319"/>
      <c r="AN28" s="153"/>
    </row>
    <row r="29" spans="3:40" ht="24" hidden="1" customHeight="1" x14ac:dyDescent="0.4">
      <c r="C29" s="110"/>
      <c r="D29" s="293">
        <v>8</v>
      </c>
      <c r="E29" s="1280">
        <v>45200</v>
      </c>
      <c r="F29" s="1324"/>
      <c r="G29" s="1325"/>
      <c r="H29" s="1326" t="s">
        <v>117</v>
      </c>
      <c r="I29" s="1327"/>
      <c r="J29" s="1327"/>
      <c r="K29" s="1327"/>
      <c r="L29" s="1327"/>
      <c r="M29" s="1327"/>
      <c r="N29" s="1327"/>
      <c r="O29" s="1327"/>
      <c r="P29" s="1327"/>
      <c r="Q29" s="1327"/>
      <c r="R29" s="1327"/>
      <c r="S29" s="1328"/>
      <c r="T29" s="1284">
        <v>1</v>
      </c>
      <c r="U29" s="1329"/>
      <c r="V29" s="1330"/>
      <c r="W29" s="1331" t="s">
        <v>51</v>
      </c>
      <c r="X29" s="1332"/>
      <c r="Y29" s="1288">
        <v>500000</v>
      </c>
      <c r="Z29" s="1289"/>
      <c r="AA29" s="1289"/>
      <c r="AB29" s="1289"/>
      <c r="AC29" s="1290"/>
      <c r="AD29" s="1291">
        <f t="shared" si="0"/>
        <v>500000</v>
      </c>
      <c r="AE29" s="1291"/>
      <c r="AF29" s="1291"/>
      <c r="AG29" s="1291"/>
      <c r="AH29" s="1291"/>
      <c r="AI29" s="1292"/>
      <c r="AJ29" s="1267">
        <v>0.1</v>
      </c>
      <c r="AK29" s="1268"/>
      <c r="AL29" s="1318"/>
      <c r="AM29" s="1319"/>
      <c r="AN29" s="153"/>
    </row>
    <row r="30" spans="3:40" ht="24" hidden="1" customHeight="1" x14ac:dyDescent="0.4">
      <c r="C30" s="110"/>
      <c r="D30" s="293">
        <v>9</v>
      </c>
      <c r="E30" s="1280">
        <v>45208</v>
      </c>
      <c r="F30" s="1324"/>
      <c r="G30" s="1325"/>
      <c r="H30" s="1326" t="s">
        <v>118</v>
      </c>
      <c r="I30" s="1327"/>
      <c r="J30" s="1327"/>
      <c r="K30" s="1327"/>
      <c r="L30" s="1327"/>
      <c r="M30" s="1327"/>
      <c r="N30" s="1327"/>
      <c r="O30" s="1327"/>
      <c r="P30" s="1327"/>
      <c r="Q30" s="1327"/>
      <c r="R30" s="1327"/>
      <c r="S30" s="1328"/>
      <c r="T30" s="1284">
        <v>1</v>
      </c>
      <c r="U30" s="1329"/>
      <c r="V30" s="1330"/>
      <c r="W30" s="1331" t="s">
        <v>51</v>
      </c>
      <c r="X30" s="1332"/>
      <c r="Y30" s="1288">
        <v>800000</v>
      </c>
      <c r="Z30" s="1289"/>
      <c r="AA30" s="1289"/>
      <c r="AB30" s="1289"/>
      <c r="AC30" s="1290"/>
      <c r="AD30" s="1291">
        <f t="shared" si="0"/>
        <v>800000</v>
      </c>
      <c r="AE30" s="1291"/>
      <c r="AF30" s="1291"/>
      <c r="AG30" s="1291"/>
      <c r="AH30" s="1291"/>
      <c r="AI30" s="1292"/>
      <c r="AJ30" s="1267">
        <v>0.1</v>
      </c>
      <c r="AK30" s="1268"/>
      <c r="AL30" s="1318"/>
      <c r="AM30" s="1319"/>
      <c r="AN30" s="153"/>
    </row>
    <row r="31" spans="3:40" ht="24" hidden="1" customHeight="1" x14ac:dyDescent="0.4">
      <c r="C31" s="110"/>
      <c r="D31" s="293">
        <v>10</v>
      </c>
      <c r="E31" s="1280">
        <v>45209</v>
      </c>
      <c r="F31" s="1324"/>
      <c r="G31" s="1325"/>
      <c r="H31" s="1326" t="s">
        <v>82</v>
      </c>
      <c r="I31" s="1327"/>
      <c r="J31" s="1327"/>
      <c r="K31" s="1327"/>
      <c r="L31" s="1327"/>
      <c r="M31" s="1327"/>
      <c r="N31" s="1327"/>
      <c r="O31" s="1327"/>
      <c r="P31" s="1327"/>
      <c r="Q31" s="1327"/>
      <c r="R31" s="1327"/>
      <c r="S31" s="1328"/>
      <c r="T31" s="1284">
        <v>1</v>
      </c>
      <c r="U31" s="1329"/>
      <c r="V31" s="1330"/>
      <c r="W31" s="1331" t="s">
        <v>50</v>
      </c>
      <c r="X31" s="1332"/>
      <c r="Y31" s="1288">
        <v>5000</v>
      </c>
      <c r="Z31" s="1289"/>
      <c r="AA31" s="1289"/>
      <c r="AB31" s="1289"/>
      <c r="AC31" s="1290"/>
      <c r="AD31" s="1291">
        <f t="shared" si="0"/>
        <v>5000</v>
      </c>
      <c r="AE31" s="1291"/>
      <c r="AF31" s="1291"/>
      <c r="AG31" s="1291"/>
      <c r="AH31" s="1291"/>
      <c r="AI31" s="1292"/>
      <c r="AJ31" s="1267" t="s">
        <v>36</v>
      </c>
      <c r="AK31" s="1268"/>
      <c r="AL31" s="1318"/>
      <c r="AM31" s="1319"/>
      <c r="AN31" s="153"/>
    </row>
    <row r="32" spans="3:40" ht="24" hidden="1" customHeight="1" x14ac:dyDescent="0.4">
      <c r="C32" s="110"/>
      <c r="D32" s="293">
        <v>11</v>
      </c>
      <c r="E32" s="1280">
        <v>45215</v>
      </c>
      <c r="F32" s="1324"/>
      <c r="G32" s="1325"/>
      <c r="H32" s="1326" t="s">
        <v>79</v>
      </c>
      <c r="I32" s="1327"/>
      <c r="J32" s="1327"/>
      <c r="K32" s="1327"/>
      <c r="L32" s="1327"/>
      <c r="M32" s="1327"/>
      <c r="N32" s="1327"/>
      <c r="O32" s="1327"/>
      <c r="P32" s="1327"/>
      <c r="Q32" s="1327"/>
      <c r="R32" s="1327"/>
      <c r="S32" s="1328"/>
      <c r="T32" s="1284">
        <v>50</v>
      </c>
      <c r="U32" s="1329"/>
      <c r="V32" s="1330"/>
      <c r="W32" s="1331" t="s">
        <v>81</v>
      </c>
      <c r="X32" s="1332"/>
      <c r="Y32" s="1288">
        <v>107.9</v>
      </c>
      <c r="Z32" s="1289"/>
      <c r="AA32" s="1289"/>
      <c r="AB32" s="1289"/>
      <c r="AC32" s="1290"/>
      <c r="AD32" s="1291">
        <f t="shared" si="0"/>
        <v>5395</v>
      </c>
      <c r="AE32" s="1291"/>
      <c r="AF32" s="1291"/>
      <c r="AG32" s="1291"/>
      <c r="AH32" s="1291"/>
      <c r="AI32" s="1292"/>
      <c r="AJ32" s="1267">
        <v>0.1</v>
      </c>
      <c r="AK32" s="1268"/>
      <c r="AL32" s="1318"/>
      <c r="AM32" s="1319"/>
      <c r="AN32" s="153"/>
    </row>
    <row r="33" spans="2:41" ht="24" hidden="1" customHeight="1" x14ac:dyDescent="0.4">
      <c r="C33" s="110"/>
      <c r="D33" s="293">
        <v>12</v>
      </c>
      <c r="E33" s="1280">
        <v>45224</v>
      </c>
      <c r="F33" s="1324"/>
      <c r="G33" s="1325"/>
      <c r="H33" s="1326" t="s">
        <v>80</v>
      </c>
      <c r="I33" s="1327"/>
      <c r="J33" s="1327"/>
      <c r="K33" s="1327"/>
      <c r="L33" s="1327"/>
      <c r="M33" s="1327"/>
      <c r="N33" s="1327"/>
      <c r="O33" s="1327"/>
      <c r="P33" s="1327"/>
      <c r="Q33" s="1327"/>
      <c r="R33" s="1327"/>
      <c r="S33" s="1328"/>
      <c r="T33" s="1284">
        <v>50</v>
      </c>
      <c r="U33" s="1329"/>
      <c r="V33" s="1330"/>
      <c r="W33" s="1331" t="s">
        <v>81</v>
      </c>
      <c r="X33" s="1332"/>
      <c r="Y33" s="1288">
        <v>34.1</v>
      </c>
      <c r="Z33" s="1289"/>
      <c r="AA33" s="1289"/>
      <c r="AB33" s="1289"/>
      <c r="AC33" s="1290"/>
      <c r="AD33" s="1291">
        <f t="shared" si="0"/>
        <v>1705</v>
      </c>
      <c r="AE33" s="1291"/>
      <c r="AF33" s="1291"/>
      <c r="AG33" s="1291"/>
      <c r="AH33" s="1291"/>
      <c r="AI33" s="1292"/>
      <c r="AJ33" s="1267" t="s">
        <v>36</v>
      </c>
      <c r="AK33" s="1268"/>
      <c r="AL33" s="1318"/>
      <c r="AM33" s="1319"/>
      <c r="AN33" s="153"/>
    </row>
    <row r="34" spans="2:41" ht="24" hidden="1" customHeight="1" x14ac:dyDescent="0.4">
      <c r="C34" s="110"/>
      <c r="D34" s="293">
        <v>13</v>
      </c>
      <c r="E34" s="1280">
        <v>45230</v>
      </c>
      <c r="F34" s="1324"/>
      <c r="G34" s="1325"/>
      <c r="H34" s="1326" t="s">
        <v>83</v>
      </c>
      <c r="I34" s="1327"/>
      <c r="J34" s="1327"/>
      <c r="K34" s="1327"/>
      <c r="L34" s="1327"/>
      <c r="M34" s="1327"/>
      <c r="N34" s="1327"/>
      <c r="O34" s="1327"/>
      <c r="P34" s="1327"/>
      <c r="Q34" s="1327"/>
      <c r="R34" s="1327"/>
      <c r="S34" s="1328"/>
      <c r="T34" s="1284">
        <v>1</v>
      </c>
      <c r="U34" s="1329"/>
      <c r="V34" s="1330"/>
      <c r="W34" s="1331" t="s">
        <v>51</v>
      </c>
      <c r="X34" s="1332"/>
      <c r="Y34" s="1288">
        <v>38000</v>
      </c>
      <c r="Z34" s="1289"/>
      <c r="AA34" s="1289"/>
      <c r="AB34" s="1289"/>
      <c r="AC34" s="1290"/>
      <c r="AD34" s="1291">
        <f t="shared" si="0"/>
        <v>38000</v>
      </c>
      <c r="AE34" s="1291"/>
      <c r="AF34" s="1291"/>
      <c r="AG34" s="1291"/>
      <c r="AH34" s="1291"/>
      <c r="AI34" s="1292"/>
      <c r="AJ34" s="1267">
        <v>0.1</v>
      </c>
      <c r="AK34" s="1268"/>
      <c r="AL34" s="1318"/>
      <c r="AM34" s="1319"/>
      <c r="AN34" s="153"/>
    </row>
    <row r="35" spans="2:41" ht="24" hidden="1" customHeight="1" x14ac:dyDescent="0.4">
      <c r="C35" s="110"/>
      <c r="D35" s="293">
        <v>14</v>
      </c>
      <c r="E35" s="1280">
        <v>45230</v>
      </c>
      <c r="F35" s="1324"/>
      <c r="G35" s="1325"/>
      <c r="H35" s="1326" t="s">
        <v>119</v>
      </c>
      <c r="I35" s="1327"/>
      <c r="J35" s="1327"/>
      <c r="K35" s="1327"/>
      <c r="L35" s="1327"/>
      <c r="M35" s="1327"/>
      <c r="N35" s="1327"/>
      <c r="O35" s="1327"/>
      <c r="P35" s="1327"/>
      <c r="Q35" s="1327"/>
      <c r="R35" s="1327"/>
      <c r="S35" s="1328"/>
      <c r="T35" s="1284">
        <v>1</v>
      </c>
      <c r="U35" s="1329"/>
      <c r="V35" s="1330"/>
      <c r="W35" s="1331" t="s">
        <v>51</v>
      </c>
      <c r="X35" s="1332"/>
      <c r="Y35" s="1288">
        <v>1200</v>
      </c>
      <c r="Z35" s="1289"/>
      <c r="AA35" s="1289"/>
      <c r="AB35" s="1289"/>
      <c r="AC35" s="1290"/>
      <c r="AD35" s="1291">
        <f t="shared" si="0"/>
        <v>1200</v>
      </c>
      <c r="AE35" s="1291"/>
      <c r="AF35" s="1291"/>
      <c r="AG35" s="1291"/>
      <c r="AH35" s="1291"/>
      <c r="AI35" s="1292"/>
      <c r="AJ35" s="1267" t="s">
        <v>35</v>
      </c>
      <c r="AK35" s="1268"/>
      <c r="AL35" s="1318"/>
      <c r="AM35" s="1319"/>
      <c r="AN35" s="153"/>
    </row>
    <row r="36" spans="2:41" ht="24" hidden="1" customHeight="1" x14ac:dyDescent="0.4">
      <c r="C36" s="110"/>
      <c r="D36" s="293">
        <v>15</v>
      </c>
      <c r="E36" s="1280"/>
      <c r="F36" s="1281"/>
      <c r="G36" s="1282"/>
      <c r="H36" s="1283"/>
      <c r="I36" s="1283"/>
      <c r="J36" s="1283"/>
      <c r="K36" s="1283"/>
      <c r="L36" s="1283"/>
      <c r="M36" s="1283"/>
      <c r="N36" s="1283"/>
      <c r="O36" s="1283"/>
      <c r="P36" s="1283"/>
      <c r="Q36" s="1283"/>
      <c r="R36" s="1283"/>
      <c r="S36" s="1283"/>
      <c r="T36" s="1284"/>
      <c r="U36" s="1285"/>
      <c r="V36" s="1286"/>
      <c r="W36" s="1287"/>
      <c r="X36" s="1287"/>
      <c r="Y36" s="1288"/>
      <c r="Z36" s="1289"/>
      <c r="AA36" s="1289"/>
      <c r="AB36" s="1289"/>
      <c r="AC36" s="1290"/>
      <c r="AD36" s="1291">
        <f t="shared" ref="AD36:AD40" si="1">ROUNDDOWN(+T36*Y36,0)</f>
        <v>0</v>
      </c>
      <c r="AE36" s="1291"/>
      <c r="AF36" s="1291"/>
      <c r="AG36" s="1291"/>
      <c r="AH36" s="1291"/>
      <c r="AI36" s="1292"/>
      <c r="AJ36" s="1267"/>
      <c r="AK36" s="1268"/>
      <c r="AL36" s="1318"/>
      <c r="AM36" s="1319"/>
      <c r="AN36" s="153"/>
    </row>
    <row r="37" spans="2:41" ht="24" hidden="1" customHeight="1" x14ac:dyDescent="0.4">
      <c r="C37" s="110"/>
      <c r="D37" s="288">
        <v>16</v>
      </c>
      <c r="E37" s="1301"/>
      <c r="F37" s="1302"/>
      <c r="G37" s="1303"/>
      <c r="H37" s="1304"/>
      <c r="I37" s="1304"/>
      <c r="J37" s="1304"/>
      <c r="K37" s="1304"/>
      <c r="L37" s="1304"/>
      <c r="M37" s="1304"/>
      <c r="N37" s="1304"/>
      <c r="O37" s="1304"/>
      <c r="P37" s="1304"/>
      <c r="Q37" s="1304"/>
      <c r="R37" s="1304"/>
      <c r="S37" s="1304"/>
      <c r="T37" s="1305"/>
      <c r="U37" s="1306"/>
      <c r="V37" s="1307"/>
      <c r="W37" s="1308"/>
      <c r="X37" s="1308"/>
      <c r="Y37" s="1309"/>
      <c r="Z37" s="1310"/>
      <c r="AA37" s="1310"/>
      <c r="AB37" s="1310"/>
      <c r="AC37" s="1311"/>
      <c r="AD37" s="1312">
        <f t="shared" si="1"/>
        <v>0</v>
      </c>
      <c r="AE37" s="1312"/>
      <c r="AF37" s="1312"/>
      <c r="AG37" s="1312"/>
      <c r="AH37" s="1312"/>
      <c r="AI37" s="1313"/>
      <c r="AJ37" s="1293"/>
      <c r="AK37" s="1294"/>
      <c r="AL37" s="1342"/>
      <c r="AM37" s="1343"/>
      <c r="AN37" s="153"/>
    </row>
    <row r="38" spans="2:41" ht="7.5" customHeight="1" x14ac:dyDescent="0.4">
      <c r="B38" s="109"/>
      <c r="D38" s="298"/>
      <c r="E38" s="1344"/>
      <c r="F38" s="1345"/>
      <c r="G38" s="1345"/>
      <c r="H38" s="1346"/>
      <c r="I38" s="1346"/>
      <c r="J38" s="1346"/>
      <c r="K38" s="1346"/>
      <c r="L38" s="1346"/>
      <c r="M38" s="1346"/>
      <c r="N38" s="1346"/>
      <c r="O38" s="1346"/>
      <c r="P38" s="1346"/>
      <c r="Q38" s="1346"/>
      <c r="R38" s="1346"/>
      <c r="S38" s="1346"/>
      <c r="T38" s="1347"/>
      <c r="U38" s="1348"/>
      <c r="V38" s="1348"/>
      <c r="W38" s="1349"/>
      <c r="X38" s="1349"/>
      <c r="Y38" s="1350"/>
      <c r="Z38" s="1350"/>
      <c r="AA38" s="1350"/>
      <c r="AB38" s="1350"/>
      <c r="AC38" s="1350"/>
      <c r="AD38" s="1351">
        <f t="shared" si="1"/>
        <v>0</v>
      </c>
      <c r="AE38" s="1351"/>
      <c r="AF38" s="1351"/>
      <c r="AG38" s="1351"/>
      <c r="AH38" s="1351"/>
      <c r="AI38" s="1351"/>
      <c r="AJ38" s="1352"/>
      <c r="AK38" s="1352"/>
      <c r="AL38" s="1353"/>
      <c r="AM38" s="1354"/>
      <c r="AN38" s="8"/>
      <c r="AO38" s="110"/>
    </row>
    <row r="39" spans="2:41" ht="24" customHeight="1" x14ac:dyDescent="0.4">
      <c r="C39" s="110"/>
      <c r="D39" s="297">
        <v>18</v>
      </c>
      <c r="E39" s="1166">
        <v>45230</v>
      </c>
      <c r="F39" s="1333"/>
      <c r="G39" s="1334"/>
      <c r="H39" s="1335" t="s">
        <v>83</v>
      </c>
      <c r="I39" s="1336"/>
      <c r="J39" s="1336"/>
      <c r="K39" s="1336"/>
      <c r="L39" s="1336"/>
      <c r="M39" s="1336"/>
      <c r="N39" s="1336"/>
      <c r="O39" s="1336"/>
      <c r="P39" s="1336"/>
      <c r="Q39" s="1336"/>
      <c r="R39" s="1336"/>
      <c r="S39" s="1337"/>
      <c r="T39" s="1143">
        <v>1</v>
      </c>
      <c r="U39" s="1338"/>
      <c r="V39" s="1339"/>
      <c r="W39" s="1340" t="s">
        <v>51</v>
      </c>
      <c r="X39" s="1341"/>
      <c r="Y39" s="1148">
        <v>38000</v>
      </c>
      <c r="Z39" s="1297"/>
      <c r="AA39" s="1297"/>
      <c r="AB39" s="1297"/>
      <c r="AC39" s="1298"/>
      <c r="AD39" s="1299">
        <f t="shared" si="1"/>
        <v>38000</v>
      </c>
      <c r="AE39" s="1299"/>
      <c r="AF39" s="1299"/>
      <c r="AG39" s="1299"/>
      <c r="AH39" s="1299"/>
      <c r="AI39" s="1300"/>
      <c r="AJ39" s="1151">
        <v>0.1</v>
      </c>
      <c r="AK39" s="1152"/>
      <c r="AL39" s="1322"/>
      <c r="AM39" s="1323"/>
      <c r="AN39" s="153"/>
    </row>
    <row r="40" spans="2:41" ht="24" customHeight="1" x14ac:dyDescent="0.4">
      <c r="C40" s="110"/>
      <c r="D40" s="293">
        <v>19</v>
      </c>
      <c r="E40" s="1280">
        <v>45230</v>
      </c>
      <c r="F40" s="1324"/>
      <c r="G40" s="1325"/>
      <c r="H40" s="1326" t="s">
        <v>119</v>
      </c>
      <c r="I40" s="1327"/>
      <c r="J40" s="1327"/>
      <c r="K40" s="1327"/>
      <c r="L40" s="1327"/>
      <c r="M40" s="1327"/>
      <c r="N40" s="1327"/>
      <c r="O40" s="1327"/>
      <c r="P40" s="1327"/>
      <c r="Q40" s="1327"/>
      <c r="R40" s="1327"/>
      <c r="S40" s="1328"/>
      <c r="T40" s="1284">
        <v>1</v>
      </c>
      <c r="U40" s="1329"/>
      <c r="V40" s="1330"/>
      <c r="W40" s="1331" t="s">
        <v>51</v>
      </c>
      <c r="X40" s="1332"/>
      <c r="Y40" s="1288">
        <v>1200</v>
      </c>
      <c r="Z40" s="1289"/>
      <c r="AA40" s="1289"/>
      <c r="AB40" s="1289"/>
      <c r="AC40" s="1290"/>
      <c r="AD40" s="1291">
        <f t="shared" si="1"/>
        <v>1200</v>
      </c>
      <c r="AE40" s="1291"/>
      <c r="AF40" s="1291"/>
      <c r="AG40" s="1291"/>
      <c r="AH40" s="1291"/>
      <c r="AI40" s="1292"/>
      <c r="AJ40" s="1267" t="s">
        <v>35</v>
      </c>
      <c r="AK40" s="1268"/>
      <c r="AL40" s="1318"/>
      <c r="AM40" s="1319"/>
      <c r="AN40" s="153"/>
    </row>
    <row r="41" spans="2:41" ht="24" customHeight="1" x14ac:dyDescent="0.4">
      <c r="C41" s="110"/>
      <c r="D41" s="293">
        <v>20</v>
      </c>
      <c r="E41" s="1280"/>
      <c r="F41" s="1281"/>
      <c r="G41" s="1282"/>
      <c r="H41" s="1283"/>
      <c r="I41" s="1283"/>
      <c r="J41" s="1283"/>
      <c r="K41" s="1283"/>
      <c r="L41" s="1283"/>
      <c r="M41" s="1283"/>
      <c r="N41" s="1283"/>
      <c r="O41" s="1283"/>
      <c r="P41" s="1283"/>
      <c r="Q41" s="1283"/>
      <c r="R41" s="1283"/>
      <c r="S41" s="1283"/>
      <c r="T41" s="1284"/>
      <c r="U41" s="1285"/>
      <c r="V41" s="1286"/>
      <c r="W41" s="1320"/>
      <c r="X41" s="1321"/>
      <c r="Y41" s="1288"/>
      <c r="Z41" s="1289"/>
      <c r="AA41" s="1289"/>
      <c r="AB41" s="1289"/>
      <c r="AC41" s="1290"/>
      <c r="AD41" s="1291">
        <f>ROUNDDOWN(+T41*Y41,0)</f>
        <v>0</v>
      </c>
      <c r="AE41" s="1291"/>
      <c r="AF41" s="1291"/>
      <c r="AG41" s="1291"/>
      <c r="AH41" s="1291"/>
      <c r="AI41" s="1292"/>
      <c r="AJ41" s="1267"/>
      <c r="AK41" s="1268"/>
      <c r="AL41" s="1318"/>
      <c r="AM41" s="1319"/>
      <c r="AN41" s="153"/>
    </row>
    <row r="42" spans="2:41" ht="10.5" customHeight="1" x14ac:dyDescent="0.35">
      <c r="C42" s="129"/>
      <c r="D42" s="8"/>
      <c r="E42" s="8"/>
      <c r="F42" s="8"/>
      <c r="G42" s="8"/>
      <c r="H42" s="8"/>
      <c r="I42" s="8"/>
      <c r="J42" s="8"/>
      <c r="K42" s="8"/>
      <c r="L42" s="8"/>
      <c r="M42" s="19"/>
      <c r="N42" s="8"/>
      <c r="O42" s="8"/>
      <c r="P42" s="8"/>
      <c r="Q42" s="8"/>
      <c r="R42" s="8"/>
      <c r="S42" s="8"/>
      <c r="T42" s="8"/>
      <c r="U42" s="8"/>
      <c r="V42" s="8"/>
      <c r="W42" s="8"/>
      <c r="X42" s="8"/>
      <c r="Y42" s="159" t="s">
        <v>101</v>
      </c>
      <c r="Z42" s="1375" t="s">
        <v>121</v>
      </c>
      <c r="AA42" s="1375"/>
      <c r="AB42" s="1375"/>
      <c r="AC42" s="1375"/>
      <c r="AD42" s="1377">
        <f>SUM(AD22:AI41)</f>
        <v>2741800</v>
      </c>
      <c r="AE42" s="1377"/>
      <c r="AF42" s="1377"/>
      <c r="AG42" s="1377"/>
      <c r="AH42" s="1377"/>
      <c r="AI42" s="1377"/>
      <c r="AJ42" s="1154"/>
      <c r="AK42" s="1154"/>
      <c r="AL42" s="1154"/>
      <c r="AM42" s="1154"/>
      <c r="AN42" s="153"/>
    </row>
    <row r="43" spans="2:41" ht="10.5" customHeight="1" x14ac:dyDescent="0.35">
      <c r="C43" s="129"/>
      <c r="D43" s="8"/>
      <c r="E43" s="1379" t="s">
        <v>165</v>
      </c>
      <c r="F43" s="1380"/>
      <c r="G43" s="1380"/>
      <c r="H43" s="1380"/>
      <c r="I43" s="1380"/>
      <c r="J43" s="1380"/>
      <c r="K43" s="1380"/>
      <c r="L43" s="1380"/>
      <c r="M43" s="1380"/>
      <c r="N43" s="1380"/>
      <c r="O43" s="1380"/>
      <c r="P43" s="1380"/>
      <c r="Q43" s="1381"/>
      <c r="R43" s="1382" t="s">
        <v>104</v>
      </c>
      <c r="S43" s="8"/>
      <c r="T43" s="8"/>
      <c r="U43" s="8"/>
      <c r="V43" s="8"/>
      <c r="W43" s="8"/>
      <c r="X43" s="8"/>
      <c r="Y43" s="159"/>
      <c r="Z43" s="1376"/>
      <c r="AA43" s="1376"/>
      <c r="AB43" s="1376"/>
      <c r="AC43" s="1376"/>
      <c r="AD43" s="1378"/>
      <c r="AE43" s="1378"/>
      <c r="AF43" s="1378"/>
      <c r="AG43" s="1378"/>
      <c r="AH43" s="1378"/>
      <c r="AI43" s="1378"/>
      <c r="AJ43" s="64"/>
      <c r="AK43" s="64"/>
      <c r="AL43" s="64"/>
      <c r="AM43" s="64"/>
      <c r="AN43" s="153"/>
    </row>
    <row r="44" spans="2:41" ht="10.5" customHeight="1" x14ac:dyDescent="0.35">
      <c r="C44" s="129"/>
      <c r="D44" s="8"/>
      <c r="E44" s="1379"/>
      <c r="F44" s="1380"/>
      <c r="G44" s="1380"/>
      <c r="H44" s="1380"/>
      <c r="I44" s="1380"/>
      <c r="J44" s="1380"/>
      <c r="K44" s="1380"/>
      <c r="L44" s="1380"/>
      <c r="M44" s="1380"/>
      <c r="N44" s="1380"/>
      <c r="O44" s="1380"/>
      <c r="P44" s="1380"/>
      <c r="Q44" s="1381"/>
      <c r="R44" s="1382"/>
      <c r="S44" s="8"/>
      <c r="T44" s="8"/>
      <c r="U44" s="8"/>
      <c r="V44" s="8"/>
      <c r="W44" s="8"/>
      <c r="X44" s="8"/>
      <c r="Y44" s="159"/>
      <c r="Z44" s="131"/>
      <c r="AA44" s="131"/>
      <c r="AB44" s="131"/>
      <c r="AC44" s="131"/>
      <c r="AD44" s="35"/>
      <c r="AE44" s="35"/>
      <c r="AF44" s="35"/>
      <c r="AG44" s="35"/>
      <c r="AH44" s="35"/>
      <c r="AI44" s="35"/>
      <c r="AJ44" s="64"/>
      <c r="AK44" s="64"/>
      <c r="AL44" s="64"/>
      <c r="AM44" s="64"/>
      <c r="AN44" s="153"/>
    </row>
    <row r="45" spans="2:41" ht="24" customHeight="1" x14ac:dyDescent="0.4">
      <c r="C45" s="110"/>
      <c r="D45" s="8"/>
      <c r="E45" s="189" t="s">
        <v>22</v>
      </c>
      <c r="F45" s="1258">
        <v>0.1</v>
      </c>
      <c r="G45" s="1259"/>
      <c r="H45" s="1259"/>
      <c r="I45" s="176"/>
      <c r="J45" s="177" t="s">
        <v>23</v>
      </c>
      <c r="K45" s="176"/>
      <c r="L45" s="1260">
        <f>+IF(F45="","",SUMIF(AJ22:AJ41,F45,AD22:AI41))</f>
        <v>2724790</v>
      </c>
      <c r="M45" s="1260"/>
      <c r="N45" s="1260"/>
      <c r="O45" s="1260"/>
      <c r="P45" s="1260"/>
      <c r="Q45" s="1261"/>
      <c r="S45" s="7"/>
      <c r="T45" s="7"/>
      <c r="U45" s="35"/>
      <c r="V45" s="35"/>
      <c r="W45" s="35"/>
      <c r="X45" s="35"/>
      <c r="Y45" s="35"/>
      <c r="Z45" s="35"/>
      <c r="AA45" s="8"/>
      <c r="AB45" s="7"/>
      <c r="AC45" s="7"/>
      <c r="AD45" s="35"/>
      <c r="AE45" s="36"/>
      <c r="AF45" s="36"/>
      <c r="AG45" s="36"/>
      <c r="AH45" s="36"/>
      <c r="AI45" s="36"/>
      <c r="AJ45" s="8"/>
      <c r="AK45" s="8"/>
      <c r="AL45" s="22"/>
      <c r="AM45" s="22"/>
      <c r="AN45" s="153"/>
    </row>
    <row r="46" spans="2:41" ht="24" customHeight="1" x14ac:dyDescent="0.4">
      <c r="C46" s="110"/>
      <c r="D46" s="8"/>
      <c r="E46" s="189" t="s">
        <v>22</v>
      </c>
      <c r="F46" s="1258" t="s">
        <v>35</v>
      </c>
      <c r="G46" s="1259"/>
      <c r="H46" s="1259"/>
      <c r="I46" s="176"/>
      <c r="J46" s="177" t="s">
        <v>23</v>
      </c>
      <c r="K46" s="176"/>
      <c r="L46" s="1260">
        <f>+IF(F46="","",SUMIF(AJ22:AJ41,F46,AD22:AI41))</f>
        <v>3600</v>
      </c>
      <c r="M46" s="1260"/>
      <c r="N46" s="1260"/>
      <c r="O46" s="1260"/>
      <c r="P46" s="1260"/>
      <c r="Q46" s="1261"/>
      <c r="R46" s="21"/>
      <c r="S46" s="7"/>
      <c r="T46" s="7"/>
      <c r="U46" s="35"/>
      <c r="V46" s="35"/>
      <c r="W46" s="35"/>
      <c r="X46" s="35"/>
      <c r="Y46" s="35"/>
      <c r="Z46" s="35"/>
      <c r="AA46" s="8"/>
      <c r="AB46" s="7"/>
      <c r="AC46" s="7"/>
      <c r="AD46" s="35"/>
      <c r="AE46" s="36"/>
      <c r="AF46" s="36"/>
      <c r="AG46" s="36"/>
      <c r="AH46" s="36"/>
      <c r="AI46" s="36"/>
      <c r="AJ46" s="8"/>
      <c r="AK46" s="8"/>
      <c r="AL46" s="22"/>
      <c r="AM46" s="22"/>
      <c r="AN46" s="153"/>
    </row>
    <row r="47" spans="2:41" ht="24" customHeight="1" thickBot="1" x14ac:dyDescent="0.45">
      <c r="C47" s="110"/>
      <c r="D47" s="8"/>
      <c r="E47" s="190" t="s">
        <v>22</v>
      </c>
      <c r="F47" s="1316" t="s">
        <v>36</v>
      </c>
      <c r="G47" s="1317"/>
      <c r="H47" s="1317"/>
      <c r="I47" s="178"/>
      <c r="J47" s="179" t="s">
        <v>23</v>
      </c>
      <c r="K47" s="178"/>
      <c r="L47" s="1251">
        <f>+IF(F47="","",SUMIF(AJ22:AM41,F47,AD22:AI41))</f>
        <v>13410</v>
      </c>
      <c r="M47" s="1251"/>
      <c r="N47" s="1251"/>
      <c r="O47" s="1251"/>
      <c r="P47" s="1251"/>
      <c r="Q47" s="1252"/>
      <c r="R47" s="21"/>
      <c r="S47" s="7"/>
      <c r="T47" s="7"/>
      <c r="U47" s="35"/>
      <c r="V47" s="36"/>
      <c r="W47" s="36"/>
      <c r="X47" s="36"/>
      <c r="Y47" s="36"/>
      <c r="Z47" s="36"/>
      <c r="AA47" s="8"/>
      <c r="AB47" s="7"/>
      <c r="AC47" s="7"/>
      <c r="AD47" s="35"/>
      <c r="AE47" s="36"/>
      <c r="AF47" s="36"/>
      <c r="AG47" s="36"/>
      <c r="AH47" s="36"/>
      <c r="AI47" s="36"/>
      <c r="AJ47" s="8"/>
      <c r="AK47" s="8"/>
      <c r="AL47" s="22"/>
      <c r="AM47" s="22"/>
      <c r="AN47" s="160"/>
    </row>
    <row r="48" spans="2:41" ht="24" customHeight="1" thickTop="1" x14ac:dyDescent="0.4">
      <c r="C48" s="110"/>
      <c r="D48" s="8"/>
      <c r="E48" s="299"/>
      <c r="F48" s="300"/>
      <c r="G48" s="301" t="s">
        <v>103</v>
      </c>
      <c r="H48" s="300"/>
      <c r="I48" s="1137" t="s">
        <v>58</v>
      </c>
      <c r="J48" s="1137"/>
      <c r="K48" s="1137"/>
      <c r="L48" s="1122">
        <f>SUM(L45:Q47)</f>
        <v>2741800</v>
      </c>
      <c r="M48" s="1122"/>
      <c r="N48" s="1122"/>
      <c r="O48" s="1122"/>
      <c r="P48" s="1122"/>
      <c r="Q48" s="1123"/>
      <c r="R48" s="21"/>
      <c r="S48" s="8"/>
      <c r="T48" s="8"/>
      <c r="U48" s="35"/>
      <c r="V48" s="35"/>
      <c r="W48" s="35"/>
      <c r="X48" s="35"/>
      <c r="Y48" s="35"/>
      <c r="Z48" s="35"/>
      <c r="AA48" s="37"/>
      <c r="AB48" s="38"/>
      <c r="AC48" s="38"/>
      <c r="AD48" s="35"/>
      <c r="AE48" s="35"/>
      <c r="AF48" s="35"/>
      <c r="AG48" s="35"/>
      <c r="AH48" s="35"/>
      <c r="AI48" s="35"/>
      <c r="AJ48" s="8"/>
      <c r="AK48" s="8"/>
      <c r="AL48" s="22"/>
      <c r="AM48" s="22"/>
      <c r="AN48" s="160"/>
    </row>
    <row r="49" spans="1:42" ht="8.25" customHeight="1" x14ac:dyDescent="0.4">
      <c r="C49" s="137"/>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61"/>
      <c r="AD49" s="161"/>
      <c r="AE49" s="162"/>
      <c r="AF49" s="162"/>
      <c r="AG49" s="163"/>
      <c r="AH49" s="164"/>
      <c r="AI49" s="164"/>
      <c r="AJ49" s="164"/>
      <c r="AK49" s="164"/>
      <c r="AL49" s="164"/>
      <c r="AM49" s="138"/>
      <c r="AN49" s="165"/>
    </row>
    <row r="50" spans="1:42" ht="11.25" customHeight="1" x14ac:dyDescent="0.4">
      <c r="A50" s="1432" t="s">
        <v>168</v>
      </c>
      <c r="B50" s="1432"/>
    </row>
    <row r="51" spans="1:42" ht="13.5" customHeight="1" x14ac:dyDescent="0.4">
      <c r="A51" s="1432"/>
      <c r="B51" s="1432"/>
      <c r="C51" s="103"/>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5" t="s">
        <v>181</v>
      </c>
      <c r="AN51" s="106"/>
      <c r="AP51" s="14"/>
    </row>
    <row r="52" spans="1:42" ht="24" customHeight="1" x14ac:dyDescent="0.4">
      <c r="A52" s="1432"/>
      <c r="B52" s="1432"/>
      <c r="C52" s="107"/>
      <c r="D52" s="6"/>
      <c r="E52" s="6"/>
      <c r="F52" s="6"/>
      <c r="G52" s="6"/>
      <c r="H52" s="6"/>
      <c r="I52" s="6"/>
      <c r="J52" s="6"/>
      <c r="M52" s="6"/>
      <c r="N52" s="7"/>
      <c r="O52" s="7"/>
      <c r="P52" s="7"/>
      <c r="Q52" s="1238" t="s">
        <v>0</v>
      </c>
      <c r="R52" s="1238"/>
      <c r="S52" s="1238"/>
      <c r="T52" s="1238"/>
      <c r="U52" s="1238"/>
      <c r="V52" s="1238"/>
      <c r="W52" s="1238"/>
      <c r="X52" s="1238"/>
      <c r="Y52" s="1238"/>
      <c r="Z52" s="108"/>
      <c r="AA52" s="8"/>
      <c r="AB52" s="8"/>
      <c r="AC52" s="8"/>
      <c r="AD52" s="8"/>
      <c r="AE52" s="8"/>
      <c r="AF52" s="8"/>
      <c r="AG52" s="8"/>
      <c r="AH52" s="8"/>
      <c r="AI52" s="8"/>
      <c r="AJ52" s="8"/>
      <c r="AK52" s="8"/>
      <c r="AL52" s="8"/>
      <c r="AM52" s="8"/>
      <c r="AN52" s="109"/>
      <c r="AP52" s="14"/>
    </row>
    <row r="53" spans="1:42" ht="18.95" customHeight="1" x14ac:dyDescent="0.4">
      <c r="A53" s="1432"/>
      <c r="B53" s="1432"/>
      <c r="C53" s="110"/>
      <c r="D53" s="40"/>
      <c r="E53" s="41"/>
      <c r="F53" s="41"/>
      <c r="G53" s="41"/>
      <c r="H53" s="41"/>
      <c r="I53" s="41"/>
      <c r="J53" s="41"/>
      <c r="K53" s="41"/>
      <c r="L53" s="42"/>
      <c r="M53" s="41"/>
      <c r="N53" s="43" t="s">
        <v>1</v>
      </c>
      <c r="O53" s="42"/>
      <c r="Q53" s="8"/>
      <c r="R53" s="1239" t="s">
        <v>90</v>
      </c>
      <c r="S53" s="1239"/>
      <c r="T53" s="1239"/>
      <c r="U53" s="1239"/>
      <c r="V53" s="1239"/>
      <c r="W53" s="1239"/>
      <c r="X53" s="1239"/>
      <c r="Y53" s="1240" t="str">
        <f>IF(OR(AD80=L86,J66=AD86)," ","※金額が違います。入力漏れはありませんか？")</f>
        <v xml:space="preserve"> </v>
      </c>
      <c r="Z53" s="1240"/>
      <c r="AA53" s="1240"/>
      <c r="AB53" s="1240"/>
      <c r="AC53" s="1240"/>
      <c r="AD53" s="1240"/>
      <c r="AE53" s="1240"/>
      <c r="AF53" s="1240"/>
      <c r="AG53" s="1240"/>
      <c r="AH53" s="1240"/>
      <c r="AI53" s="1240"/>
      <c r="AJ53" s="1240"/>
      <c r="AK53" s="1240"/>
      <c r="AL53" s="1240"/>
      <c r="AM53" s="1240"/>
      <c r="AN53" s="111"/>
      <c r="AO53" s="9"/>
      <c r="AP53" s="14"/>
    </row>
    <row r="54" spans="1:42" ht="7.5" hidden="1" customHeight="1" thickBot="1" x14ac:dyDescent="0.45">
      <c r="B54" s="97"/>
      <c r="C54" s="112"/>
      <c r="AN54" s="113"/>
      <c r="AO54" s="10"/>
      <c r="AP54" s="14"/>
    </row>
    <row r="55" spans="1:42" ht="18.95" hidden="1" customHeight="1" thickBot="1" x14ac:dyDescent="0.45">
      <c r="B55" s="114"/>
      <c r="C55" s="115"/>
      <c r="D55" s="1195" t="s">
        <v>2</v>
      </c>
      <c r="E55" s="1196"/>
      <c r="F55" s="1196"/>
      <c r="G55" s="1436"/>
      <c r="H55" s="1241" t="s">
        <v>47</v>
      </c>
      <c r="I55" s="1242"/>
      <c r="J55" s="1242"/>
      <c r="K55" s="1242"/>
      <c r="L55" s="1242"/>
      <c r="M55" s="1242"/>
      <c r="N55" s="1242"/>
      <c r="O55" s="1242"/>
      <c r="P55" s="1242"/>
      <c r="Q55" s="1242"/>
      <c r="R55" s="1242"/>
      <c r="S55" s="1242"/>
      <c r="T55" s="1243"/>
      <c r="U55" s="116" t="s">
        <v>98</v>
      </c>
      <c r="V55" s="1437" t="s">
        <v>3</v>
      </c>
      <c r="W55" s="1438"/>
      <c r="X55" s="1439"/>
      <c r="Y55" s="1244" t="s">
        <v>48</v>
      </c>
      <c r="Z55" s="1245"/>
      <c r="AA55" s="1245"/>
      <c r="AB55" s="49" t="s">
        <v>4</v>
      </c>
      <c r="AC55" s="1246" t="s">
        <v>49</v>
      </c>
      <c r="AD55" s="1246"/>
      <c r="AE55" s="1247"/>
      <c r="AF55" s="1248" t="s">
        <v>77</v>
      </c>
      <c r="AG55" s="1249"/>
      <c r="AH55" s="1249"/>
      <c r="AI55" s="1250"/>
      <c r="AJ55" s="117" t="s">
        <v>67</v>
      </c>
      <c r="AK55" s="118">
        <v>0</v>
      </c>
      <c r="AL55" s="118">
        <v>0</v>
      </c>
      <c r="AM55" s="119">
        <v>1</v>
      </c>
      <c r="AN55" s="113"/>
      <c r="AP55" s="120"/>
    </row>
    <row r="56" spans="1:42" ht="18.95" hidden="1" customHeight="1" thickBot="1" x14ac:dyDescent="0.45">
      <c r="B56" s="114"/>
      <c r="C56" s="115"/>
      <c r="D56" s="1195" t="s">
        <v>59</v>
      </c>
      <c r="E56" s="1196"/>
      <c r="F56" s="1196"/>
      <c r="G56" s="1196"/>
      <c r="H56" s="121"/>
      <c r="I56" s="122"/>
      <c r="J56" s="44">
        <v>2</v>
      </c>
      <c r="K56" s="44">
        <v>0</v>
      </c>
      <c r="L56" s="44">
        <v>2</v>
      </c>
      <c r="M56" s="44">
        <v>3</v>
      </c>
      <c r="N56" s="45" t="s">
        <v>6</v>
      </c>
      <c r="O56" s="44">
        <v>1</v>
      </c>
      <c r="P56" s="44">
        <v>0</v>
      </c>
      <c r="Q56" s="45" t="s">
        <v>7</v>
      </c>
      <c r="R56" s="44">
        <v>3</v>
      </c>
      <c r="S56" s="44">
        <v>1</v>
      </c>
      <c r="T56" s="46" t="s">
        <v>8</v>
      </c>
      <c r="U56" s="8"/>
      <c r="V56" s="1197" t="s">
        <v>5</v>
      </c>
      <c r="W56" s="1198"/>
      <c r="X56" s="1199"/>
      <c r="Y56" s="1440" t="s">
        <v>73</v>
      </c>
      <c r="Z56" s="1441"/>
      <c r="AA56" s="1441"/>
      <c r="AB56" s="1441"/>
      <c r="AC56" s="1441"/>
      <c r="AD56" s="1441"/>
      <c r="AE56" s="1441"/>
      <c r="AF56" s="1441"/>
      <c r="AG56" s="1441"/>
      <c r="AH56" s="1441"/>
      <c r="AI56" s="1441"/>
      <c r="AJ56" s="1441"/>
      <c r="AK56" s="1441"/>
      <c r="AL56" s="1441"/>
      <c r="AM56" s="1442"/>
      <c r="AN56" s="123"/>
      <c r="AO56" s="11"/>
      <c r="AP56" s="120"/>
    </row>
    <row r="57" spans="1:42" ht="18.95" hidden="1" customHeight="1" x14ac:dyDescent="0.4">
      <c r="B57" s="114"/>
      <c r="C57" s="115"/>
      <c r="D57" s="1200" t="s">
        <v>9</v>
      </c>
      <c r="E57" s="1201"/>
      <c r="F57" s="1201"/>
      <c r="G57" s="1202"/>
      <c r="H57" s="1206" t="s">
        <v>65</v>
      </c>
      <c r="I57" s="1207"/>
      <c r="J57" s="1207"/>
      <c r="K57" s="1207"/>
      <c r="L57" s="1207"/>
      <c r="M57" s="1207"/>
      <c r="N57" s="1207"/>
      <c r="O57" s="1207"/>
      <c r="P57" s="1207"/>
      <c r="Q57" s="1207"/>
      <c r="R57" s="1207"/>
      <c r="S57" s="1207"/>
      <c r="T57" s="1208"/>
      <c r="U57" s="8"/>
      <c r="V57" s="1"/>
      <c r="W57" s="2"/>
      <c r="X57" s="3"/>
      <c r="Y57" s="1233" t="s">
        <v>74</v>
      </c>
      <c r="Z57" s="1234"/>
      <c r="AA57" s="1234"/>
      <c r="AB57" s="1234"/>
      <c r="AC57" s="1234"/>
      <c r="AD57" s="1234"/>
      <c r="AE57" s="1234"/>
      <c r="AF57" s="1234"/>
      <c r="AG57" s="1234"/>
      <c r="AH57" s="1234"/>
      <c r="AI57" s="1234"/>
      <c r="AJ57" s="1234"/>
      <c r="AK57" s="1234"/>
      <c r="AL57" s="1234"/>
      <c r="AM57" s="1443"/>
      <c r="AN57" s="113"/>
      <c r="AP57" s="120"/>
    </row>
    <row r="58" spans="1:42" ht="9.75" hidden="1" customHeight="1" x14ac:dyDescent="0.25">
      <c r="B58" s="114"/>
      <c r="C58" s="115"/>
      <c r="D58" s="1200"/>
      <c r="E58" s="1201"/>
      <c r="F58" s="1201"/>
      <c r="G58" s="1202"/>
      <c r="H58" s="1206"/>
      <c r="I58" s="1207"/>
      <c r="J58" s="1207"/>
      <c r="K58" s="1207"/>
      <c r="L58" s="1207"/>
      <c r="M58" s="1207"/>
      <c r="N58" s="1207"/>
      <c r="O58" s="1207"/>
      <c r="P58" s="1207"/>
      <c r="Q58" s="1207"/>
      <c r="R58" s="1207"/>
      <c r="S58" s="1207"/>
      <c r="T58" s="1208"/>
      <c r="U58" s="8"/>
      <c r="V58" s="1212" t="s">
        <v>63</v>
      </c>
      <c r="W58" s="1213"/>
      <c r="X58" s="1214"/>
      <c r="Y58" s="1215" t="s">
        <v>64</v>
      </c>
      <c r="Z58" s="1216"/>
      <c r="AA58" s="1216"/>
      <c r="AB58" s="1216"/>
      <c r="AC58" s="1216"/>
      <c r="AD58" s="1216"/>
      <c r="AE58" s="1216"/>
      <c r="AF58" s="1216"/>
      <c r="AG58" s="1216"/>
      <c r="AH58" s="1216"/>
      <c r="AI58" s="1216"/>
      <c r="AJ58" s="1216"/>
      <c r="AK58" s="1216"/>
      <c r="AL58" s="1216"/>
      <c r="AM58" s="1217"/>
      <c r="AN58" s="113"/>
      <c r="AP58" s="120"/>
    </row>
    <row r="59" spans="1:42" ht="9.75" hidden="1" customHeight="1" x14ac:dyDescent="0.4">
      <c r="B59" s="114"/>
      <c r="C59" s="115"/>
      <c r="D59" s="1200"/>
      <c r="E59" s="1201"/>
      <c r="F59" s="1201"/>
      <c r="G59" s="1202"/>
      <c r="H59" s="1206"/>
      <c r="I59" s="1207"/>
      <c r="J59" s="1207"/>
      <c r="K59" s="1207"/>
      <c r="L59" s="1207"/>
      <c r="M59" s="1207"/>
      <c r="N59" s="1207"/>
      <c r="O59" s="1207"/>
      <c r="P59" s="1207"/>
      <c r="Q59" s="1207"/>
      <c r="R59" s="1207"/>
      <c r="S59" s="1207"/>
      <c r="T59" s="1208"/>
      <c r="U59" s="8"/>
      <c r="V59" s="1200" t="s">
        <v>10</v>
      </c>
      <c r="W59" s="1218"/>
      <c r="X59" s="1219"/>
      <c r="Y59" s="1220" t="s">
        <v>43</v>
      </c>
      <c r="Z59" s="1221"/>
      <c r="AA59" s="1221"/>
      <c r="AB59" s="1221"/>
      <c r="AC59" s="1221"/>
      <c r="AD59" s="1221"/>
      <c r="AE59" s="1221"/>
      <c r="AF59" s="1221"/>
      <c r="AG59" s="1221"/>
      <c r="AH59" s="1221"/>
      <c r="AI59" s="1221"/>
      <c r="AJ59" s="1221"/>
      <c r="AK59" s="1221"/>
      <c r="AL59" s="1221"/>
      <c r="AM59" s="1222"/>
      <c r="AN59" s="113"/>
      <c r="AP59" s="120"/>
    </row>
    <row r="60" spans="1:42" ht="18.95" hidden="1" customHeight="1" thickBot="1" x14ac:dyDescent="0.45">
      <c r="B60" s="114"/>
      <c r="C60" s="115"/>
      <c r="D60" s="1203"/>
      <c r="E60" s="1204"/>
      <c r="F60" s="1204"/>
      <c r="G60" s="1205"/>
      <c r="H60" s="1209"/>
      <c r="I60" s="1210"/>
      <c r="J60" s="1210"/>
      <c r="K60" s="1210"/>
      <c r="L60" s="1210"/>
      <c r="M60" s="1210"/>
      <c r="N60" s="1210"/>
      <c r="O60" s="1210"/>
      <c r="P60" s="1210"/>
      <c r="Q60" s="1210"/>
      <c r="R60" s="1210"/>
      <c r="S60" s="1210"/>
      <c r="T60" s="1211"/>
      <c r="U60" s="8"/>
      <c r="V60" s="1200"/>
      <c r="W60" s="1218"/>
      <c r="X60" s="1219"/>
      <c r="Y60" s="1220"/>
      <c r="Z60" s="1221"/>
      <c r="AA60" s="1221"/>
      <c r="AB60" s="1221"/>
      <c r="AC60" s="1221"/>
      <c r="AD60" s="1221"/>
      <c r="AE60" s="1221"/>
      <c r="AF60" s="1221"/>
      <c r="AG60" s="1221"/>
      <c r="AH60" s="1221"/>
      <c r="AI60" s="1221"/>
      <c r="AJ60" s="1221"/>
      <c r="AK60" s="1221"/>
      <c r="AL60" s="1221"/>
      <c r="AM60" s="1222"/>
      <c r="AN60" s="113"/>
      <c r="AP60" s="120"/>
    </row>
    <row r="61" spans="1:42" ht="18.95" hidden="1" customHeight="1" x14ac:dyDescent="0.4">
      <c r="B61" s="114"/>
      <c r="C61" s="115"/>
      <c r="D61" s="1230" t="s">
        <v>12</v>
      </c>
      <c r="E61" s="1231"/>
      <c r="F61" s="1231"/>
      <c r="G61" s="1232"/>
      <c r="H61" s="12"/>
      <c r="I61" s="12"/>
      <c r="J61" s="12"/>
      <c r="K61" s="12"/>
      <c r="L61" s="12"/>
      <c r="M61" s="12"/>
      <c r="N61" s="12"/>
      <c r="O61" s="12"/>
      <c r="P61" s="12"/>
      <c r="Q61" s="12"/>
      <c r="R61" s="12"/>
      <c r="S61" s="12"/>
      <c r="T61" s="13"/>
      <c r="U61" s="8"/>
      <c r="V61" s="1"/>
      <c r="W61" s="2"/>
      <c r="X61" s="3"/>
      <c r="Y61" s="1233" t="s">
        <v>44</v>
      </c>
      <c r="Z61" s="1234"/>
      <c r="AA61" s="1234"/>
      <c r="AB61" s="1234"/>
      <c r="AC61" s="1234"/>
      <c r="AD61" s="1234"/>
      <c r="AE61" s="1234"/>
      <c r="AF61" s="1234"/>
      <c r="AG61" s="1234"/>
      <c r="AH61" s="1234"/>
      <c r="AI61" s="1234"/>
      <c r="AJ61" s="1234"/>
      <c r="AK61" s="1234"/>
      <c r="AL61" s="50" t="s">
        <v>11</v>
      </c>
      <c r="AM61" s="51"/>
      <c r="AN61" s="113"/>
      <c r="AO61" s="14"/>
      <c r="AP61" s="120"/>
    </row>
    <row r="62" spans="1:42" ht="18.75" hidden="1" customHeight="1" thickBot="1" x14ac:dyDescent="0.45">
      <c r="B62" s="114"/>
      <c r="C62" s="115"/>
      <c r="D62" s="1177" t="s">
        <v>72</v>
      </c>
      <c r="E62" s="1178"/>
      <c r="F62" s="62">
        <v>2</v>
      </c>
      <c r="G62" s="62">
        <v>3</v>
      </c>
      <c r="H62" s="47" t="s">
        <v>4</v>
      </c>
      <c r="I62" s="62" t="s">
        <v>75</v>
      </c>
      <c r="J62" s="62">
        <v>1</v>
      </c>
      <c r="K62" s="62">
        <v>2</v>
      </c>
      <c r="L62" s="62">
        <v>3</v>
      </c>
      <c r="M62" s="62">
        <v>4</v>
      </c>
      <c r="N62" s="48" t="s">
        <v>4</v>
      </c>
      <c r="O62" s="62" t="s">
        <v>67</v>
      </c>
      <c r="P62" s="62">
        <v>1</v>
      </c>
      <c r="Q62" s="62">
        <v>2</v>
      </c>
      <c r="R62" s="62">
        <v>3</v>
      </c>
      <c r="S62" s="62">
        <v>4</v>
      </c>
      <c r="T62" s="63">
        <v>5</v>
      </c>
      <c r="U62" s="8"/>
      <c r="V62" s="1179" t="s">
        <v>13</v>
      </c>
      <c r="W62" s="1180"/>
      <c r="X62" s="1181"/>
      <c r="Y62" s="1182" t="s">
        <v>46</v>
      </c>
      <c r="Z62" s="1183"/>
      <c r="AA62" s="1183"/>
      <c r="AB62" s="52" t="s">
        <v>4</v>
      </c>
      <c r="AC62" s="1184" t="s">
        <v>45</v>
      </c>
      <c r="AD62" s="1184"/>
      <c r="AE62" s="52" t="s">
        <v>4</v>
      </c>
      <c r="AF62" s="1235" t="s">
        <v>78</v>
      </c>
      <c r="AG62" s="1235"/>
      <c r="AH62" s="1235"/>
      <c r="AI62" s="53"/>
      <c r="AJ62" s="53"/>
      <c r="AK62" s="53"/>
      <c r="AL62" s="53"/>
      <c r="AM62" s="54"/>
      <c r="AN62" s="113"/>
      <c r="AO62" s="14"/>
      <c r="AP62" s="120"/>
    </row>
    <row r="63" spans="1:42" ht="6" hidden="1" customHeight="1" thickBot="1" x14ac:dyDescent="0.45">
      <c r="B63" s="124"/>
      <c r="C63" s="112"/>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113"/>
      <c r="AP63" s="120"/>
    </row>
    <row r="64" spans="1:42" ht="22.5" hidden="1" customHeight="1" thickTop="1" thickBot="1" x14ac:dyDescent="0.45">
      <c r="B64" s="124"/>
      <c r="C64" s="112"/>
      <c r="U64" s="8"/>
      <c r="V64" s="1236" t="s">
        <v>84</v>
      </c>
      <c r="W64" s="1237"/>
      <c r="X64" s="1237"/>
      <c r="Y64" s="39" t="s">
        <v>31</v>
      </c>
      <c r="Z64" s="15" t="s">
        <v>4</v>
      </c>
      <c r="AA64" s="55">
        <v>1</v>
      </c>
      <c r="AB64" s="56">
        <v>2</v>
      </c>
      <c r="AC64" s="57">
        <v>3</v>
      </c>
      <c r="AD64" s="57">
        <v>4</v>
      </c>
      <c r="AE64" s="58">
        <v>5</v>
      </c>
      <c r="AF64" s="59">
        <v>6</v>
      </c>
      <c r="AG64" s="57">
        <v>7</v>
      </c>
      <c r="AH64" s="57">
        <v>8</v>
      </c>
      <c r="AI64" s="55">
        <v>9</v>
      </c>
      <c r="AJ64" s="56">
        <v>0</v>
      </c>
      <c r="AK64" s="57">
        <v>1</v>
      </c>
      <c r="AL64" s="57">
        <v>2</v>
      </c>
      <c r="AM64" s="60">
        <v>3</v>
      </c>
      <c r="AN64" s="113"/>
      <c r="AP64" s="120"/>
    </row>
    <row r="65" spans="2:42" ht="6.75" hidden="1" customHeight="1" thickTop="1" x14ac:dyDescent="0.4">
      <c r="B65" s="124"/>
      <c r="C65" s="112"/>
      <c r="U65" s="8"/>
      <c r="V65" s="16"/>
      <c r="W65" s="16"/>
      <c r="X65" s="16"/>
      <c r="Y65" s="17"/>
      <c r="Z65" s="16"/>
      <c r="AA65" s="8"/>
      <c r="AB65" s="8"/>
      <c r="AC65" s="8"/>
      <c r="AD65" s="8"/>
      <c r="AE65" s="8"/>
      <c r="AF65" s="8"/>
      <c r="AG65" s="8"/>
      <c r="AH65" s="8"/>
      <c r="AI65" s="8"/>
      <c r="AJ65" s="8"/>
      <c r="AK65" s="8"/>
      <c r="AL65" s="8"/>
      <c r="AM65" s="8"/>
      <c r="AN65" s="113"/>
      <c r="AP65" s="120"/>
    </row>
    <row r="66" spans="2:42" ht="16.5" customHeight="1" x14ac:dyDescent="0.4">
      <c r="B66" s="1169"/>
      <c r="C66" s="166"/>
      <c r="D66" s="167"/>
      <c r="E66" s="167"/>
      <c r="F66" s="167"/>
      <c r="G66" s="167"/>
      <c r="H66" s="167"/>
      <c r="I66" s="167"/>
      <c r="J66" s="1170">
        <f>+AD86</f>
        <v>3001157</v>
      </c>
      <c r="K66" s="1170"/>
      <c r="L66" s="1170"/>
      <c r="M66" s="1170"/>
      <c r="N66" s="1170"/>
      <c r="O66" s="1170"/>
      <c r="P66" s="1170"/>
      <c r="Q66" s="1170"/>
      <c r="R66" s="1170"/>
      <c r="S66" s="1170"/>
      <c r="T66" s="1170"/>
      <c r="U66" s="8"/>
      <c r="V66" s="1227"/>
      <c r="W66" s="1227"/>
      <c r="X66" s="1227"/>
      <c r="Y66" s="1227"/>
      <c r="Z66" s="1227"/>
      <c r="AA66" s="1227"/>
      <c r="AB66" s="1228"/>
      <c r="AC66" s="1228"/>
      <c r="AD66" s="1228"/>
      <c r="AE66" s="8"/>
      <c r="AF66" s="1229"/>
      <c r="AG66" s="1229"/>
      <c r="AH66" s="1229"/>
      <c r="AI66" s="1229"/>
      <c r="AJ66" s="168"/>
      <c r="AK66" s="168"/>
      <c r="AL66" s="168"/>
      <c r="AM66" s="168"/>
      <c r="AN66" s="113"/>
      <c r="AP66" s="120"/>
    </row>
    <row r="67" spans="2:42" ht="18.75" customHeight="1" thickBot="1" x14ac:dyDescent="0.45">
      <c r="B67" s="1169"/>
      <c r="C67" s="169"/>
      <c r="D67" s="1132" t="s">
        <v>144</v>
      </c>
      <c r="E67" s="1133"/>
      <c r="F67" s="1133"/>
      <c r="G67" s="1133"/>
      <c r="H67" s="1133"/>
      <c r="I67" s="1134"/>
      <c r="J67" s="1171"/>
      <c r="K67" s="1172"/>
      <c r="L67" s="1172"/>
      <c r="M67" s="1172"/>
      <c r="N67" s="1172"/>
      <c r="O67" s="1172"/>
      <c r="P67" s="1172"/>
      <c r="Q67" s="1172"/>
      <c r="R67" s="1172"/>
      <c r="S67" s="1172"/>
      <c r="T67" s="1173"/>
      <c r="V67" s="1174" t="s">
        <v>52</v>
      </c>
      <c r="W67" s="1175"/>
      <c r="X67" s="1175"/>
      <c r="Y67" s="1175"/>
      <c r="Z67" s="1175"/>
      <c r="AA67" s="1175"/>
      <c r="AB67" s="1176" t="s">
        <v>40</v>
      </c>
      <c r="AC67" s="1176"/>
      <c r="AD67" s="1176"/>
      <c r="AE67" s="170"/>
      <c r="AF67" s="1444" t="s">
        <v>37</v>
      </c>
      <c r="AG67" s="1445"/>
      <c r="AH67" s="1445"/>
      <c r="AI67" s="1446"/>
      <c r="AJ67" s="171"/>
      <c r="AK67" s="172">
        <v>9</v>
      </c>
      <c r="AL67" s="172">
        <v>9</v>
      </c>
      <c r="AM67" s="291">
        <v>9</v>
      </c>
      <c r="AN67" s="113"/>
      <c r="AP67" s="14"/>
    </row>
    <row r="68" spans="2:42" ht="18.75" customHeight="1" thickTop="1" x14ac:dyDescent="0.35">
      <c r="B68" s="114"/>
      <c r="C68" s="115"/>
      <c r="H68" s="1225" t="s">
        <v>66</v>
      </c>
      <c r="I68" s="1225"/>
      <c r="J68" s="1225"/>
      <c r="K68" s="1225"/>
      <c r="L68" s="1225"/>
      <c r="M68" s="1225"/>
      <c r="N68" s="1226" t="s">
        <v>61</v>
      </c>
      <c r="O68" s="1226"/>
      <c r="P68" s="1226"/>
      <c r="Q68" s="1226"/>
      <c r="R68" s="1155">
        <v>2</v>
      </c>
      <c r="S68" s="1155"/>
      <c r="T68" s="30" t="s">
        <v>50</v>
      </c>
      <c r="V68" s="1156" t="s">
        <v>33</v>
      </c>
      <c r="W68" s="1157"/>
      <c r="X68" s="1158"/>
      <c r="Y68" s="1159" t="s">
        <v>69</v>
      </c>
      <c r="Z68" s="1160"/>
      <c r="AA68" s="1160"/>
      <c r="AB68" s="1157" t="s">
        <v>34</v>
      </c>
      <c r="AC68" s="1158"/>
      <c r="AD68" s="1161" t="s">
        <v>32</v>
      </c>
      <c r="AE68" s="1162"/>
      <c r="AF68" s="1163"/>
      <c r="AG68" s="302">
        <v>0</v>
      </c>
      <c r="AH68" s="172">
        <v>0</v>
      </c>
      <c r="AI68" s="172">
        <v>1</v>
      </c>
      <c r="AJ68" s="172">
        <v>2</v>
      </c>
      <c r="AK68" s="172">
        <v>3</v>
      </c>
      <c r="AL68" s="172">
        <v>4</v>
      </c>
      <c r="AM68" s="291">
        <v>5</v>
      </c>
      <c r="AN68" s="113"/>
      <c r="AP68" s="14"/>
    </row>
    <row r="69" spans="2:42" ht="3" customHeight="1" x14ac:dyDescent="0.4">
      <c r="B69" s="97"/>
      <c r="C69" s="110"/>
      <c r="AM69" s="8"/>
      <c r="AN69" s="109"/>
      <c r="AP69" s="14"/>
    </row>
    <row r="70" spans="2:42" ht="18.95" customHeight="1" x14ac:dyDescent="0.4">
      <c r="B70" s="97"/>
      <c r="C70" s="110"/>
      <c r="D70" s="292" t="s">
        <v>15</v>
      </c>
      <c r="E70" s="1185" t="s">
        <v>16</v>
      </c>
      <c r="F70" s="1186"/>
      <c r="G70" s="1186"/>
      <c r="H70" s="296"/>
      <c r="I70" s="1223" t="s">
        <v>102</v>
      </c>
      <c r="J70" s="1223"/>
      <c r="K70" s="1223"/>
      <c r="L70" s="1223"/>
      <c r="M70" s="1223"/>
      <c r="N70" s="1223"/>
      <c r="O70" s="1223"/>
      <c r="P70" s="1223"/>
      <c r="Q70" s="1223"/>
      <c r="R70" s="1223"/>
      <c r="S70" s="1224"/>
      <c r="T70" s="1156" t="s">
        <v>17</v>
      </c>
      <c r="U70" s="1157"/>
      <c r="V70" s="1158"/>
      <c r="W70" s="1187" t="s">
        <v>18</v>
      </c>
      <c r="X70" s="1188"/>
      <c r="Y70" s="1189" t="s">
        <v>70</v>
      </c>
      <c r="Z70" s="1190"/>
      <c r="AA70" s="1190"/>
      <c r="AB70" s="1190"/>
      <c r="AC70" s="1191"/>
      <c r="AD70" s="1192" t="s">
        <v>71</v>
      </c>
      <c r="AE70" s="1193"/>
      <c r="AF70" s="1193"/>
      <c r="AG70" s="1193"/>
      <c r="AH70" s="1193"/>
      <c r="AI70" s="1194"/>
      <c r="AJ70" s="1156" t="s">
        <v>21</v>
      </c>
      <c r="AK70" s="1157"/>
      <c r="AL70" s="1157"/>
      <c r="AM70" s="1158"/>
      <c r="AN70" s="125"/>
      <c r="AO70" s="5"/>
      <c r="AP70" s="14"/>
    </row>
    <row r="71" spans="2:42" ht="24" customHeight="1" x14ac:dyDescent="0.4">
      <c r="B71" s="97"/>
      <c r="C71" s="126"/>
      <c r="D71" s="292">
        <v>1</v>
      </c>
      <c r="E71" s="1280">
        <v>45230</v>
      </c>
      <c r="F71" s="1281"/>
      <c r="G71" s="1282"/>
      <c r="H71" s="1283" t="s">
        <v>145</v>
      </c>
      <c r="I71" s="1283"/>
      <c r="J71" s="1283"/>
      <c r="K71" s="1283"/>
      <c r="L71" s="1283"/>
      <c r="M71" s="1283"/>
      <c r="N71" s="1283"/>
      <c r="O71" s="1283"/>
      <c r="P71" s="1283"/>
      <c r="Q71" s="1283"/>
      <c r="R71" s="1283"/>
      <c r="S71" s="1283"/>
      <c r="T71" s="1284">
        <v>1</v>
      </c>
      <c r="U71" s="1285"/>
      <c r="V71" s="1286"/>
      <c r="W71" s="1287" t="s">
        <v>51</v>
      </c>
      <c r="X71" s="1287"/>
      <c r="Y71" s="1288">
        <v>2724790</v>
      </c>
      <c r="Z71" s="1289"/>
      <c r="AA71" s="1289"/>
      <c r="AB71" s="1289"/>
      <c r="AC71" s="1290"/>
      <c r="AD71" s="1291">
        <f>ROUNDDOWN(+T71*Y71,0)</f>
        <v>2724790</v>
      </c>
      <c r="AE71" s="1291"/>
      <c r="AF71" s="1291"/>
      <c r="AG71" s="1291"/>
      <c r="AH71" s="1291"/>
      <c r="AI71" s="1292"/>
      <c r="AJ71" s="1267">
        <v>0.1</v>
      </c>
      <c r="AK71" s="1268"/>
      <c r="AL71" s="1268"/>
      <c r="AM71" s="1269"/>
      <c r="AN71" s="127"/>
      <c r="AO71" s="18"/>
      <c r="AP71" s="14"/>
    </row>
    <row r="72" spans="2:42" ht="24" customHeight="1" x14ac:dyDescent="0.4">
      <c r="B72" s="97"/>
      <c r="C72" s="110"/>
      <c r="D72" s="292">
        <v>2</v>
      </c>
      <c r="E72" s="1280">
        <v>45230</v>
      </c>
      <c r="F72" s="1281"/>
      <c r="G72" s="1282"/>
      <c r="H72" s="1283" t="s">
        <v>145</v>
      </c>
      <c r="I72" s="1283"/>
      <c r="J72" s="1283"/>
      <c r="K72" s="1283"/>
      <c r="L72" s="1283"/>
      <c r="M72" s="1283"/>
      <c r="N72" s="1283"/>
      <c r="O72" s="1283"/>
      <c r="P72" s="1283"/>
      <c r="Q72" s="1283"/>
      <c r="R72" s="1283"/>
      <c r="S72" s="1283"/>
      <c r="T72" s="1284">
        <v>1</v>
      </c>
      <c r="U72" s="1285"/>
      <c r="V72" s="1286"/>
      <c r="W72" s="1287" t="s">
        <v>51</v>
      </c>
      <c r="X72" s="1287"/>
      <c r="Y72" s="1288">
        <v>3600</v>
      </c>
      <c r="Z72" s="1289"/>
      <c r="AA72" s="1289"/>
      <c r="AB72" s="1289"/>
      <c r="AC72" s="1290"/>
      <c r="AD72" s="1291">
        <f t="shared" ref="AD72:AD79" si="2">ROUNDDOWN(+T72*Y72,0)</f>
        <v>3600</v>
      </c>
      <c r="AE72" s="1291"/>
      <c r="AF72" s="1291"/>
      <c r="AG72" s="1291"/>
      <c r="AH72" s="1291"/>
      <c r="AI72" s="1292"/>
      <c r="AJ72" s="1267" t="s">
        <v>35</v>
      </c>
      <c r="AK72" s="1268"/>
      <c r="AL72" s="1268"/>
      <c r="AM72" s="1269"/>
      <c r="AN72" s="128"/>
      <c r="AO72" s="18"/>
      <c r="AP72" s="14"/>
    </row>
    <row r="73" spans="2:42" ht="24" customHeight="1" x14ac:dyDescent="0.4">
      <c r="B73" s="97"/>
      <c r="C73" s="110"/>
      <c r="D73" s="286">
        <v>3</v>
      </c>
      <c r="E73" s="1301">
        <v>45230</v>
      </c>
      <c r="F73" s="1302"/>
      <c r="G73" s="1303"/>
      <c r="H73" s="1304" t="s">
        <v>145</v>
      </c>
      <c r="I73" s="1304"/>
      <c r="J73" s="1304"/>
      <c r="K73" s="1304"/>
      <c r="L73" s="1304"/>
      <c r="M73" s="1304"/>
      <c r="N73" s="1304"/>
      <c r="O73" s="1304"/>
      <c r="P73" s="1304"/>
      <c r="Q73" s="1304"/>
      <c r="R73" s="1304"/>
      <c r="S73" s="1304"/>
      <c r="T73" s="1305">
        <v>1</v>
      </c>
      <c r="U73" s="1306"/>
      <c r="V73" s="1307"/>
      <c r="W73" s="1308" t="s">
        <v>51</v>
      </c>
      <c r="X73" s="1308"/>
      <c r="Y73" s="1309">
        <v>13410</v>
      </c>
      <c r="Z73" s="1310"/>
      <c r="AA73" s="1310"/>
      <c r="AB73" s="1310"/>
      <c r="AC73" s="1311"/>
      <c r="AD73" s="1312">
        <f t="shared" si="2"/>
        <v>13410</v>
      </c>
      <c r="AE73" s="1312"/>
      <c r="AF73" s="1312"/>
      <c r="AG73" s="1312"/>
      <c r="AH73" s="1312"/>
      <c r="AI73" s="1313"/>
      <c r="AJ73" s="1293" t="s">
        <v>36</v>
      </c>
      <c r="AK73" s="1294"/>
      <c r="AL73" s="1294"/>
      <c r="AM73" s="1295"/>
      <c r="AN73" s="128"/>
      <c r="AO73" s="18"/>
      <c r="AP73" s="14"/>
    </row>
    <row r="74" spans="2:42" ht="24" hidden="1" customHeight="1" x14ac:dyDescent="0.4">
      <c r="B74" s="97"/>
      <c r="C74" s="110"/>
      <c r="D74" s="303">
        <v>4</v>
      </c>
      <c r="E74" s="1166"/>
      <c r="F74" s="1167"/>
      <c r="G74" s="1168"/>
      <c r="H74" s="1142"/>
      <c r="I74" s="1142"/>
      <c r="J74" s="1142"/>
      <c r="K74" s="1142"/>
      <c r="L74" s="1142"/>
      <c r="M74" s="1142"/>
      <c r="N74" s="1142"/>
      <c r="O74" s="1142"/>
      <c r="P74" s="1142"/>
      <c r="Q74" s="1142"/>
      <c r="R74" s="1142"/>
      <c r="S74" s="1142"/>
      <c r="T74" s="1143"/>
      <c r="U74" s="1144"/>
      <c r="V74" s="1145"/>
      <c r="W74" s="1296"/>
      <c r="X74" s="1296"/>
      <c r="Y74" s="1148"/>
      <c r="Z74" s="1297"/>
      <c r="AA74" s="1297"/>
      <c r="AB74" s="1297"/>
      <c r="AC74" s="1298"/>
      <c r="AD74" s="1299">
        <f t="shared" si="2"/>
        <v>0</v>
      </c>
      <c r="AE74" s="1299"/>
      <c r="AF74" s="1299"/>
      <c r="AG74" s="1299"/>
      <c r="AH74" s="1299"/>
      <c r="AI74" s="1300"/>
      <c r="AJ74" s="1151"/>
      <c r="AK74" s="1152"/>
      <c r="AL74" s="1152"/>
      <c r="AM74" s="1153"/>
      <c r="AN74" s="128"/>
      <c r="AO74" s="18"/>
      <c r="AP74" s="14"/>
    </row>
    <row r="75" spans="2:42" ht="24" hidden="1" customHeight="1" x14ac:dyDescent="0.4">
      <c r="B75" s="97"/>
      <c r="C75" s="110"/>
      <c r="D75" s="292">
        <v>5</v>
      </c>
      <c r="E75" s="1280"/>
      <c r="F75" s="1281"/>
      <c r="G75" s="1282"/>
      <c r="H75" s="1283"/>
      <c r="I75" s="1283"/>
      <c r="J75" s="1283"/>
      <c r="K75" s="1283"/>
      <c r="L75" s="1283"/>
      <c r="M75" s="1283"/>
      <c r="N75" s="1283"/>
      <c r="O75" s="1283"/>
      <c r="P75" s="1283"/>
      <c r="Q75" s="1283"/>
      <c r="R75" s="1283"/>
      <c r="S75" s="1283"/>
      <c r="T75" s="1284"/>
      <c r="U75" s="1285"/>
      <c r="V75" s="1286"/>
      <c r="W75" s="1287"/>
      <c r="X75" s="1287"/>
      <c r="Y75" s="1288"/>
      <c r="Z75" s="1289"/>
      <c r="AA75" s="1289"/>
      <c r="AB75" s="1289"/>
      <c r="AC75" s="1290"/>
      <c r="AD75" s="1291">
        <f t="shared" si="2"/>
        <v>0</v>
      </c>
      <c r="AE75" s="1291"/>
      <c r="AF75" s="1291"/>
      <c r="AG75" s="1291"/>
      <c r="AH75" s="1291"/>
      <c r="AI75" s="1292"/>
      <c r="AJ75" s="1267"/>
      <c r="AK75" s="1268"/>
      <c r="AL75" s="1268"/>
      <c r="AM75" s="1269"/>
      <c r="AN75" s="128"/>
      <c r="AO75" s="18"/>
      <c r="AP75" s="14"/>
    </row>
    <row r="76" spans="2:42" ht="24" hidden="1" customHeight="1" x14ac:dyDescent="0.4">
      <c r="B76" s="97"/>
      <c r="C76" s="110"/>
      <c r="D76" s="292">
        <v>6</v>
      </c>
      <c r="E76" s="1280"/>
      <c r="F76" s="1281"/>
      <c r="G76" s="1282"/>
      <c r="H76" s="1283"/>
      <c r="I76" s="1283"/>
      <c r="J76" s="1283"/>
      <c r="K76" s="1283"/>
      <c r="L76" s="1283"/>
      <c r="M76" s="1283"/>
      <c r="N76" s="1283"/>
      <c r="O76" s="1283"/>
      <c r="P76" s="1283"/>
      <c r="Q76" s="1283"/>
      <c r="R76" s="1283"/>
      <c r="S76" s="1283"/>
      <c r="T76" s="1284"/>
      <c r="U76" s="1285"/>
      <c r="V76" s="1286"/>
      <c r="W76" s="1287"/>
      <c r="X76" s="1287"/>
      <c r="Y76" s="1288"/>
      <c r="Z76" s="1289"/>
      <c r="AA76" s="1289"/>
      <c r="AB76" s="1289"/>
      <c r="AC76" s="1290"/>
      <c r="AD76" s="1291">
        <f t="shared" si="2"/>
        <v>0</v>
      </c>
      <c r="AE76" s="1291"/>
      <c r="AF76" s="1291"/>
      <c r="AG76" s="1291"/>
      <c r="AH76" s="1291"/>
      <c r="AI76" s="1292"/>
      <c r="AJ76" s="1267"/>
      <c r="AK76" s="1268"/>
      <c r="AL76" s="1268"/>
      <c r="AM76" s="1269"/>
      <c r="AN76" s="128"/>
      <c r="AO76" s="18"/>
      <c r="AP76" s="14"/>
    </row>
    <row r="77" spans="2:42" ht="24" hidden="1" customHeight="1" x14ac:dyDescent="0.4">
      <c r="B77" s="97"/>
      <c r="C77" s="110"/>
      <c r="D77" s="292">
        <v>7</v>
      </c>
      <c r="E77" s="1280"/>
      <c r="F77" s="1281"/>
      <c r="G77" s="1282"/>
      <c r="H77" s="1283"/>
      <c r="I77" s="1283"/>
      <c r="J77" s="1283"/>
      <c r="K77" s="1283"/>
      <c r="L77" s="1283"/>
      <c r="M77" s="1283"/>
      <c r="N77" s="1283"/>
      <c r="O77" s="1283"/>
      <c r="P77" s="1283"/>
      <c r="Q77" s="1283"/>
      <c r="R77" s="1283"/>
      <c r="S77" s="1283"/>
      <c r="T77" s="1284"/>
      <c r="U77" s="1285"/>
      <c r="V77" s="1286"/>
      <c r="W77" s="1287"/>
      <c r="X77" s="1287"/>
      <c r="Y77" s="1288"/>
      <c r="Z77" s="1289"/>
      <c r="AA77" s="1289"/>
      <c r="AB77" s="1289"/>
      <c r="AC77" s="1290"/>
      <c r="AD77" s="1291">
        <f t="shared" si="2"/>
        <v>0</v>
      </c>
      <c r="AE77" s="1291"/>
      <c r="AF77" s="1291"/>
      <c r="AG77" s="1291"/>
      <c r="AH77" s="1291"/>
      <c r="AI77" s="1292"/>
      <c r="AJ77" s="1267"/>
      <c r="AK77" s="1268"/>
      <c r="AL77" s="1268"/>
      <c r="AM77" s="1269"/>
      <c r="AN77" s="128"/>
      <c r="AO77" s="18"/>
      <c r="AP77" s="14"/>
    </row>
    <row r="78" spans="2:42" ht="16.5" customHeight="1" x14ac:dyDescent="0.4">
      <c r="B78" s="97"/>
      <c r="C78" s="110"/>
      <c r="D78" s="286"/>
      <c r="E78" s="1270"/>
      <c r="F78" s="1271"/>
      <c r="G78" s="1271"/>
      <c r="H78" s="1272"/>
      <c r="I78" s="1272"/>
      <c r="J78" s="1272"/>
      <c r="K78" s="1272"/>
      <c r="L78" s="1272"/>
      <c r="M78" s="1272"/>
      <c r="N78" s="1272"/>
      <c r="O78" s="1272"/>
      <c r="P78" s="1272"/>
      <c r="Q78" s="1272"/>
      <c r="R78" s="1272"/>
      <c r="S78" s="1272"/>
      <c r="T78" s="1273"/>
      <c r="U78" s="1274"/>
      <c r="V78" s="1274"/>
      <c r="W78" s="1275"/>
      <c r="X78" s="1275"/>
      <c r="Y78" s="1276"/>
      <c r="Z78" s="1276"/>
      <c r="AA78" s="1276"/>
      <c r="AB78" s="1276"/>
      <c r="AC78" s="1276"/>
      <c r="AD78" s="1277">
        <f t="shared" si="2"/>
        <v>0</v>
      </c>
      <c r="AE78" s="1277"/>
      <c r="AF78" s="1277"/>
      <c r="AG78" s="1277"/>
      <c r="AH78" s="1277"/>
      <c r="AI78" s="1277"/>
      <c r="AJ78" s="1278"/>
      <c r="AK78" s="1278"/>
      <c r="AL78" s="1278"/>
      <c r="AM78" s="1279"/>
      <c r="AN78" s="128"/>
      <c r="AO78" s="18"/>
      <c r="AP78" s="14"/>
    </row>
    <row r="79" spans="2:42" ht="10.5" customHeight="1" x14ac:dyDescent="0.4">
      <c r="B79" s="97"/>
      <c r="C79" s="110"/>
      <c r="D79" s="303"/>
      <c r="E79" s="1166"/>
      <c r="F79" s="1167"/>
      <c r="G79" s="1168"/>
      <c r="H79" s="1142"/>
      <c r="I79" s="1142"/>
      <c r="J79" s="1142"/>
      <c r="K79" s="1142"/>
      <c r="L79" s="1142"/>
      <c r="M79" s="1142"/>
      <c r="N79" s="1142"/>
      <c r="O79" s="1142"/>
      <c r="P79" s="1142"/>
      <c r="Q79" s="1142"/>
      <c r="R79" s="1142"/>
      <c r="S79" s="1142"/>
      <c r="T79" s="1143"/>
      <c r="U79" s="1144"/>
      <c r="V79" s="1145"/>
      <c r="W79" s="1146"/>
      <c r="X79" s="1147"/>
      <c r="Y79" s="1148"/>
      <c r="Z79" s="1149"/>
      <c r="AA79" s="1149"/>
      <c r="AB79" s="1149"/>
      <c r="AC79" s="1150"/>
      <c r="AD79" s="1164">
        <f t="shared" si="2"/>
        <v>0</v>
      </c>
      <c r="AE79" s="1164"/>
      <c r="AF79" s="1164"/>
      <c r="AG79" s="1164"/>
      <c r="AH79" s="1164"/>
      <c r="AI79" s="1165"/>
      <c r="AJ79" s="1151"/>
      <c r="AK79" s="1152"/>
      <c r="AL79" s="1152"/>
      <c r="AM79" s="1153"/>
      <c r="AN79" s="128"/>
      <c r="AO79" s="18"/>
      <c r="AP79" s="14"/>
    </row>
    <row r="80" spans="2:42" ht="10.5" customHeight="1" x14ac:dyDescent="0.35">
      <c r="B80" s="97"/>
      <c r="C80" s="129"/>
      <c r="D80" s="8"/>
      <c r="E80" s="8"/>
      <c r="F80" s="8"/>
      <c r="G80" s="8"/>
      <c r="H80" s="8"/>
      <c r="I80" s="8"/>
      <c r="J80" s="8"/>
      <c r="K80" s="8"/>
      <c r="L80" s="8"/>
      <c r="M80" s="19"/>
      <c r="N80" s="8"/>
      <c r="O80" s="8"/>
      <c r="P80" s="8"/>
      <c r="Q80" s="8"/>
      <c r="R80" s="8"/>
      <c r="S80" s="8"/>
      <c r="T80" s="8"/>
      <c r="U80" s="8"/>
      <c r="V80" s="8"/>
      <c r="W80" s="8"/>
      <c r="X80" s="8"/>
      <c r="Y80" s="134"/>
      <c r="Z80" s="1185" t="s">
        <v>121</v>
      </c>
      <c r="AA80" s="1185"/>
      <c r="AB80" s="1185"/>
      <c r="AC80" s="1185"/>
      <c r="AD80" s="1384">
        <f>SUM(AD71:AI79)</f>
        <v>2741800</v>
      </c>
      <c r="AE80" s="1384"/>
      <c r="AF80" s="1384"/>
      <c r="AG80" s="1384"/>
      <c r="AH80" s="1384"/>
      <c r="AI80" s="1384"/>
      <c r="AJ80" s="1154"/>
      <c r="AK80" s="1154"/>
      <c r="AL80" s="1154"/>
      <c r="AM80" s="8"/>
      <c r="AN80" s="130"/>
      <c r="AO80" s="20"/>
      <c r="AP80" s="14"/>
    </row>
    <row r="81" spans="2:42" ht="10.5" customHeight="1" x14ac:dyDescent="0.35">
      <c r="B81" s="97"/>
      <c r="C81" s="129"/>
      <c r="D81" s="8"/>
      <c r="E81" s="1385" t="s">
        <v>165</v>
      </c>
      <c r="F81" s="1386"/>
      <c r="G81" s="1386"/>
      <c r="H81" s="1386"/>
      <c r="I81" s="1386"/>
      <c r="J81" s="1386"/>
      <c r="K81" s="1386"/>
      <c r="L81" s="1386"/>
      <c r="M81" s="1386"/>
      <c r="N81" s="1386"/>
      <c r="O81" s="1386"/>
      <c r="P81" s="1386"/>
      <c r="Q81" s="1387"/>
      <c r="R81" s="8"/>
      <c r="S81" s="8"/>
      <c r="T81" s="8"/>
      <c r="U81" s="8"/>
      <c r="V81" s="8"/>
      <c r="W81" s="8"/>
      <c r="X81" s="8"/>
      <c r="Y81" s="134"/>
      <c r="Z81" s="1383"/>
      <c r="AA81" s="1383"/>
      <c r="AB81" s="1383"/>
      <c r="AC81" s="1383"/>
      <c r="AD81" s="1378"/>
      <c r="AE81" s="1378"/>
      <c r="AF81" s="1378"/>
      <c r="AG81" s="1378"/>
      <c r="AH81" s="1378"/>
      <c r="AI81" s="1378"/>
      <c r="AJ81" s="64"/>
      <c r="AK81" s="64"/>
      <c r="AL81" s="64"/>
      <c r="AM81" s="8"/>
      <c r="AN81" s="130"/>
      <c r="AO81" s="20"/>
      <c r="AP81" s="14"/>
    </row>
    <row r="82" spans="2:42" ht="10.5" customHeight="1" x14ac:dyDescent="0.35">
      <c r="B82" s="97"/>
      <c r="C82" s="129"/>
      <c r="D82" s="8"/>
      <c r="E82" s="1388"/>
      <c r="F82" s="1389"/>
      <c r="G82" s="1389"/>
      <c r="H82" s="1389"/>
      <c r="I82" s="1389"/>
      <c r="J82" s="1389"/>
      <c r="K82" s="1389"/>
      <c r="L82" s="1389"/>
      <c r="M82" s="1389"/>
      <c r="N82" s="1389"/>
      <c r="O82" s="1389"/>
      <c r="P82" s="1389"/>
      <c r="Q82" s="1390"/>
      <c r="R82" s="8"/>
      <c r="S82" s="8"/>
      <c r="T82" s="8"/>
      <c r="U82" s="8"/>
      <c r="V82" s="8"/>
      <c r="W82" s="8"/>
      <c r="X82" s="8"/>
      <c r="Y82" s="8"/>
      <c r="Z82" s="8"/>
      <c r="AA82" s="8"/>
      <c r="AB82" s="131"/>
      <c r="AC82" s="132"/>
      <c r="AD82" s="132"/>
      <c r="AE82" s="21"/>
      <c r="AF82" s="21"/>
      <c r="AG82" s="21"/>
      <c r="AH82" s="21"/>
      <c r="AI82" s="21"/>
      <c r="AJ82" s="21"/>
      <c r="AK82" s="22"/>
      <c r="AL82" s="22"/>
      <c r="AM82" s="8"/>
      <c r="AN82" s="133"/>
      <c r="AO82" s="23"/>
      <c r="AP82" s="14"/>
    </row>
    <row r="83" spans="2:42" ht="24" customHeight="1" x14ac:dyDescent="0.4">
      <c r="B83" s="97"/>
      <c r="C83" s="110"/>
      <c r="D83" s="8"/>
      <c r="E83" s="192" t="s">
        <v>22</v>
      </c>
      <c r="F83" s="1258">
        <v>0.1</v>
      </c>
      <c r="G83" s="1259"/>
      <c r="H83" s="1259"/>
      <c r="I83" s="176"/>
      <c r="J83" s="177" t="s">
        <v>23</v>
      </c>
      <c r="K83" s="176"/>
      <c r="L83" s="1260">
        <f>+IF(F83="","",SUMIF(AJ71:AJ79,F83,AD71:AI79))</f>
        <v>2724790</v>
      </c>
      <c r="M83" s="1260"/>
      <c r="N83" s="1260"/>
      <c r="O83" s="1260"/>
      <c r="P83" s="1260"/>
      <c r="Q83" s="1261"/>
      <c r="R83" s="1262" t="s">
        <v>24</v>
      </c>
      <c r="S83" s="1263"/>
      <c r="T83" s="1263"/>
      <c r="U83" s="1260">
        <f>IFERROR(IF($W$88="四捨五入",ROUND(IF($F$83=10%,0.1,IF($F$83="軽8%",0.08,IF($F$83="非・不課税",0,"")))*$L$83,0),IF($W$88="切り上げ",ROUNDUP(IF($F$83=10%,0.1,IF($F$83="軽8%",0.08,IF($F$83="非・不課税",0,"")))*$L$83,0),IF($X$87="切り捨て",ROUNDDOWN(IF($F$83=10%,0.1,IF($F$83="軽8%",0.08,IF($F$83="非・不課税",0,"")))*$L$83,0),""))),"")</f>
        <v>272479</v>
      </c>
      <c r="V83" s="1260"/>
      <c r="W83" s="1260"/>
      <c r="X83" s="1260"/>
      <c r="Y83" s="1260"/>
      <c r="Z83" s="1261"/>
      <c r="AA83" s="1264" t="s">
        <v>56</v>
      </c>
      <c r="AB83" s="1263"/>
      <c r="AC83" s="1263"/>
      <c r="AD83" s="1260">
        <f>IFERROR(+L83+U83,"")</f>
        <v>2997269</v>
      </c>
      <c r="AE83" s="1265"/>
      <c r="AF83" s="1265"/>
      <c r="AG83" s="1265"/>
      <c r="AH83" s="1265"/>
      <c r="AI83" s="1266"/>
      <c r="AJ83" s="8"/>
      <c r="AK83" s="22"/>
      <c r="AL83" s="22"/>
      <c r="AM83" s="8"/>
      <c r="AN83" s="133"/>
      <c r="AO83" s="23"/>
      <c r="AP83" s="14"/>
    </row>
    <row r="84" spans="2:42" ht="24" customHeight="1" x14ac:dyDescent="0.4">
      <c r="B84" s="97"/>
      <c r="C84" s="110"/>
      <c r="D84" s="8"/>
      <c r="E84" s="192" t="s">
        <v>22</v>
      </c>
      <c r="F84" s="1258" t="s">
        <v>35</v>
      </c>
      <c r="G84" s="1259"/>
      <c r="H84" s="1259"/>
      <c r="I84" s="176"/>
      <c r="J84" s="177" t="s">
        <v>23</v>
      </c>
      <c r="K84" s="176"/>
      <c r="L84" s="1260">
        <f>+IF(F84="","",SUMIF(AJ71:AJ79,F84,AD71:AI79))</f>
        <v>3600</v>
      </c>
      <c r="M84" s="1260"/>
      <c r="N84" s="1260"/>
      <c r="O84" s="1260"/>
      <c r="P84" s="1260"/>
      <c r="Q84" s="1261"/>
      <c r="R84" s="1262" t="s">
        <v>24</v>
      </c>
      <c r="S84" s="1263"/>
      <c r="T84" s="1263"/>
      <c r="U84" s="1260">
        <f>IFERROR(IF($W$88="四捨五入",ROUND(IF($F$84=10%,0.1,IF($F$84="軽8%",0.08,IF($F$84="非・不課税",0,"")))*$L$84,0),IF($W$88="切り上げ",ROUNDUP(IF($F$84=10%,0.1,IF($F$84="軽8%",0.08,IF($F$84="非・不課税",0,"")))*$L$84,0),IF($W$88="切り捨て",ROUNDDOWN(IF($F$84=10%,0.1,IF($F$84="軽8%",0.08,IF($F$84="非・不課税",0,"")))*$L$84,0),""))),"")</f>
        <v>288</v>
      </c>
      <c r="V84" s="1260"/>
      <c r="W84" s="1260"/>
      <c r="X84" s="1260"/>
      <c r="Y84" s="1260"/>
      <c r="Z84" s="1261"/>
      <c r="AA84" s="1264" t="s">
        <v>56</v>
      </c>
      <c r="AB84" s="1263"/>
      <c r="AC84" s="1263"/>
      <c r="AD84" s="1260">
        <f>IFERROR(+L84+U84,"")</f>
        <v>3888</v>
      </c>
      <c r="AE84" s="1265"/>
      <c r="AF84" s="1265"/>
      <c r="AG84" s="1265"/>
      <c r="AH84" s="1265"/>
      <c r="AI84" s="1266"/>
      <c r="AJ84" s="8"/>
      <c r="AK84" s="22"/>
      <c r="AL84" s="22"/>
      <c r="AM84" s="8"/>
      <c r="AN84" s="133"/>
      <c r="AO84" s="23"/>
      <c r="AP84" s="14"/>
    </row>
    <row r="85" spans="2:42" ht="24" customHeight="1" thickBot="1" x14ac:dyDescent="0.45">
      <c r="B85" s="97"/>
      <c r="C85" s="110"/>
      <c r="D85" s="8"/>
      <c r="E85" s="191" t="s">
        <v>22</v>
      </c>
      <c r="F85" s="1135" t="s">
        <v>36</v>
      </c>
      <c r="G85" s="1136"/>
      <c r="H85" s="1136"/>
      <c r="I85" s="180"/>
      <c r="J85" s="181" t="s">
        <v>23</v>
      </c>
      <c r="K85" s="180"/>
      <c r="L85" s="1251">
        <f>+IF(F85="","",SUMIF(AJ71:AL79,F85,AD71:AI79))</f>
        <v>13410</v>
      </c>
      <c r="M85" s="1251"/>
      <c r="N85" s="1251"/>
      <c r="O85" s="1251"/>
      <c r="P85" s="1251"/>
      <c r="Q85" s="1252"/>
      <c r="R85" s="1253" t="s">
        <v>24</v>
      </c>
      <c r="S85" s="1254"/>
      <c r="T85" s="1254"/>
      <c r="U85" s="1251" t="str">
        <f>IFERROR(IF($W$48="四捨五入",ROUND(IF($F$45=10%,0.1,IF($F$45="軽8%",0.08,IF($F$45="非・不課税",0,"")))*$L$45,0),IF($W$48="切り上げ",ROUNDUP(IF($F$45=10%,0.1,IF($F$45="軽8%",0.08,IF($F$45="非・不課税",0,"")))*$L$45,0),IF($W$48="切り捨て",ROUNDDOWN(IF($F$45=10%,0.1,IF($F$45="軽8%",0.08,IF($F$45="非・不課税",0,"")))*$L$45,0),""))),"")</f>
        <v/>
      </c>
      <c r="V85" s="1255"/>
      <c r="W85" s="1255"/>
      <c r="X85" s="1255"/>
      <c r="Y85" s="1255"/>
      <c r="Z85" s="1256"/>
      <c r="AA85" s="1257" t="s">
        <v>56</v>
      </c>
      <c r="AB85" s="1254"/>
      <c r="AC85" s="1254"/>
      <c r="AD85" s="1251" t="str">
        <f>IFERROR(+L85+U85,"")</f>
        <v/>
      </c>
      <c r="AE85" s="1255"/>
      <c r="AF85" s="1255"/>
      <c r="AG85" s="1255"/>
      <c r="AH85" s="1255"/>
      <c r="AI85" s="1256"/>
      <c r="AJ85" s="8"/>
      <c r="AK85" s="22"/>
      <c r="AL85" s="22"/>
      <c r="AM85" s="22"/>
      <c r="AN85" s="133"/>
      <c r="AO85" s="23"/>
      <c r="AP85" s="14"/>
    </row>
    <row r="86" spans="2:42" ht="24" customHeight="1" thickTop="1" x14ac:dyDescent="0.4">
      <c r="B86" s="97"/>
      <c r="C86" s="110"/>
      <c r="D86" s="8"/>
      <c r="E86" s="304"/>
      <c r="F86" s="300"/>
      <c r="G86" s="305"/>
      <c r="H86" s="300"/>
      <c r="I86" s="1137" t="s">
        <v>58</v>
      </c>
      <c r="J86" s="1137"/>
      <c r="K86" s="1137"/>
      <c r="L86" s="1122">
        <f>SUM(L83:Q85)</f>
        <v>2741800</v>
      </c>
      <c r="M86" s="1122"/>
      <c r="N86" s="1122"/>
      <c r="O86" s="1122"/>
      <c r="P86" s="1122"/>
      <c r="Q86" s="1123"/>
      <c r="R86" s="1138" t="s">
        <v>39</v>
      </c>
      <c r="S86" s="1139"/>
      <c r="T86" s="1139"/>
      <c r="U86" s="1122">
        <f>SUM(U83:Z85)</f>
        <v>272767</v>
      </c>
      <c r="V86" s="1122"/>
      <c r="W86" s="1122"/>
      <c r="X86" s="1122"/>
      <c r="Y86" s="1122"/>
      <c r="Z86" s="1123"/>
      <c r="AA86" s="1140" t="s">
        <v>57</v>
      </c>
      <c r="AB86" s="1141"/>
      <c r="AC86" s="1141"/>
      <c r="AD86" s="1122">
        <f>SUM(AD83:AI85)</f>
        <v>3001157</v>
      </c>
      <c r="AE86" s="1122"/>
      <c r="AF86" s="1122"/>
      <c r="AG86" s="1122"/>
      <c r="AH86" s="1122"/>
      <c r="AI86" s="1123"/>
      <c r="AJ86" s="134"/>
      <c r="AK86" s="22"/>
      <c r="AL86" s="22"/>
      <c r="AM86" s="22"/>
      <c r="AN86" s="133"/>
      <c r="AO86" s="23"/>
      <c r="AP86" s="14"/>
    </row>
    <row r="87" spans="2:42" ht="3" customHeight="1" x14ac:dyDescent="0.4">
      <c r="B87" s="97"/>
      <c r="C87" s="110"/>
      <c r="D87" s="8"/>
      <c r="E87" s="8"/>
      <c r="F87" s="8"/>
      <c r="G87" s="8"/>
      <c r="H87" s="8"/>
      <c r="I87" s="8"/>
      <c r="J87" s="8"/>
      <c r="K87" s="8"/>
      <c r="L87" s="8"/>
      <c r="M87" s="8"/>
      <c r="N87" s="8"/>
      <c r="O87" s="8"/>
      <c r="P87" s="8"/>
      <c r="Q87" s="8"/>
      <c r="R87" s="8"/>
      <c r="S87" s="8"/>
      <c r="T87" s="8"/>
      <c r="U87" s="8"/>
      <c r="V87" s="8"/>
      <c r="W87" s="8"/>
      <c r="X87" s="8"/>
      <c r="Y87" s="8"/>
      <c r="Z87" s="8"/>
      <c r="AA87" s="8"/>
      <c r="AB87" s="8"/>
      <c r="AC87" s="24"/>
      <c r="AD87" s="24"/>
      <c r="AE87" s="25"/>
      <c r="AF87" s="25"/>
      <c r="AG87" s="1124"/>
      <c r="AH87" s="1125"/>
      <c r="AI87" s="1125"/>
      <c r="AJ87" s="1125"/>
      <c r="AK87" s="1125"/>
      <c r="AL87" s="8"/>
      <c r="AM87" s="8"/>
      <c r="AN87" s="109"/>
      <c r="AP87" s="14"/>
    </row>
    <row r="88" spans="2:42" ht="15" customHeight="1" x14ac:dyDescent="0.4">
      <c r="B88" s="97"/>
      <c r="C88" s="110"/>
      <c r="D88" s="26"/>
      <c r="E88" s="27"/>
      <c r="F88" s="27"/>
      <c r="G88" s="27"/>
      <c r="H88" s="27"/>
      <c r="I88" s="28"/>
      <c r="J88" s="27"/>
      <c r="K88" s="27"/>
      <c r="L88" s="27"/>
      <c r="M88" s="27"/>
      <c r="N88" s="27"/>
      <c r="O88" s="27"/>
      <c r="P88" s="135"/>
      <c r="Q88" s="136"/>
      <c r="R88" s="1126" t="s">
        <v>25</v>
      </c>
      <c r="S88" s="1127"/>
      <c r="T88" s="1127"/>
      <c r="U88" s="1127"/>
      <c r="V88" s="1128"/>
      <c r="W88" s="1129" t="s">
        <v>68</v>
      </c>
      <c r="X88" s="1130"/>
      <c r="Y88" s="1130"/>
      <c r="Z88" s="1131"/>
      <c r="AA88" s="8"/>
      <c r="AB88" s="7"/>
      <c r="AC88" s="7"/>
      <c r="AD88" s="7"/>
      <c r="AE88" s="7"/>
      <c r="AF88" s="7"/>
      <c r="AG88" s="7"/>
      <c r="AH88" s="7"/>
      <c r="AI88" s="7"/>
      <c r="AJ88" s="7"/>
      <c r="AK88" s="7"/>
      <c r="AL88" s="7"/>
      <c r="AM88" s="7"/>
      <c r="AN88" s="125"/>
      <c r="AO88" s="5"/>
      <c r="AP88" s="14"/>
    </row>
    <row r="89" spans="2:42" ht="9" customHeight="1" x14ac:dyDescent="0.35">
      <c r="B89" s="97"/>
      <c r="C89" s="137"/>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38"/>
      <c r="AL89" s="139"/>
      <c r="AM89" s="139"/>
      <c r="AN89" s="140"/>
      <c r="AO89" s="29"/>
      <c r="AP89" s="14"/>
    </row>
    <row r="90" spans="2:42" ht="15.75" customHeight="1" x14ac:dyDescent="0.35">
      <c r="B90" s="97"/>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19"/>
      <c r="AM90" s="19"/>
      <c r="AN90" s="29"/>
      <c r="AO90" s="29"/>
      <c r="AP90" s="14"/>
    </row>
    <row r="91" spans="2:42" ht="15" customHeight="1" x14ac:dyDescent="0.4"/>
    <row r="92" spans="2:42" ht="15" customHeight="1" x14ac:dyDescent="0.4">
      <c r="AP92" s="98" t="s">
        <v>180</v>
      </c>
    </row>
    <row r="93" spans="2:42" ht="18.95" customHeight="1" x14ac:dyDescent="0.4">
      <c r="AP93" s="98"/>
    </row>
    <row r="94" spans="2:42" ht="18.95" customHeight="1" x14ac:dyDescent="0.4">
      <c r="B94" s="173" t="s">
        <v>159</v>
      </c>
      <c r="E94" s="102"/>
      <c r="J94" s="5" t="s">
        <v>160</v>
      </c>
      <c r="AP94" s="98"/>
    </row>
    <row r="95" spans="2:42" ht="15" customHeight="1" x14ac:dyDescent="0.4">
      <c r="AP95" s="98"/>
    </row>
    <row r="96" spans="2:42" ht="36" customHeight="1" x14ac:dyDescent="0.4">
      <c r="B96" s="174" t="s">
        <v>96</v>
      </c>
      <c r="C96" s="142" t="s">
        <v>161</v>
      </c>
      <c r="J96" s="1431" t="s">
        <v>177</v>
      </c>
      <c r="K96" s="1431"/>
      <c r="L96" s="1431"/>
      <c r="M96" s="1431"/>
      <c r="N96" s="1431"/>
      <c r="O96" s="1431"/>
      <c r="P96" s="1431"/>
      <c r="Q96" s="1431"/>
      <c r="R96" s="1431"/>
      <c r="S96" s="1431"/>
      <c r="T96" s="1431"/>
      <c r="U96" s="1431"/>
      <c r="V96" s="1431"/>
      <c r="W96" s="1431"/>
      <c r="X96" s="1431"/>
      <c r="Y96" s="1431"/>
      <c r="Z96" s="1431"/>
      <c r="AA96" s="1431"/>
      <c r="AB96" s="1431"/>
      <c r="AC96" s="1431"/>
      <c r="AD96" s="1431"/>
      <c r="AE96" s="1431"/>
      <c r="AF96" s="1431"/>
      <c r="AG96" s="1431"/>
      <c r="AH96" s="1431"/>
      <c r="AI96" s="1431"/>
      <c r="AJ96" s="1431"/>
      <c r="AK96" s="1431"/>
      <c r="AL96" s="1431"/>
      <c r="AM96" s="1431"/>
      <c r="AN96" s="1431"/>
      <c r="AP96" s="98"/>
    </row>
    <row r="97" spans="2:42" ht="15" customHeight="1" x14ac:dyDescent="0.4">
      <c r="AP97" s="98"/>
    </row>
    <row r="98" spans="2:42" s="102" customFormat="1" ht="18.95" customHeight="1" x14ac:dyDescent="0.4">
      <c r="B98" s="147" t="s">
        <v>98</v>
      </c>
      <c r="C98" s="142" t="s">
        <v>16</v>
      </c>
      <c r="J98" s="5" t="s">
        <v>151</v>
      </c>
      <c r="AP98" s="146"/>
    </row>
    <row r="99" spans="2:42" s="102" customFormat="1" ht="15" customHeight="1" x14ac:dyDescent="0.4">
      <c r="C99" s="5"/>
      <c r="AP99" s="146"/>
    </row>
    <row r="100" spans="2:42" s="102" customFormat="1" ht="37.5" customHeight="1" x14ac:dyDescent="0.4">
      <c r="B100" s="147" t="s">
        <v>99</v>
      </c>
      <c r="C100" s="142" t="s">
        <v>127</v>
      </c>
      <c r="J100" s="1431" t="s">
        <v>163</v>
      </c>
      <c r="K100" s="1431"/>
      <c r="L100" s="1431"/>
      <c r="M100" s="1431"/>
      <c r="N100" s="1431"/>
      <c r="O100" s="1431"/>
      <c r="P100" s="1431"/>
      <c r="Q100" s="1431"/>
      <c r="R100" s="1431"/>
      <c r="S100" s="1431"/>
      <c r="T100" s="1431"/>
      <c r="U100" s="1431"/>
      <c r="V100" s="1431"/>
      <c r="W100" s="1431"/>
      <c r="X100" s="1431"/>
      <c r="Y100" s="1431"/>
      <c r="Z100" s="1431"/>
      <c r="AA100" s="1431"/>
      <c r="AB100" s="1431"/>
      <c r="AC100" s="1431"/>
      <c r="AD100" s="1431"/>
      <c r="AE100" s="1431"/>
      <c r="AF100" s="1431"/>
      <c r="AG100" s="1431"/>
      <c r="AH100" s="1431"/>
      <c r="AI100" s="1431"/>
      <c r="AJ100" s="1431"/>
      <c r="AK100" s="1431"/>
      <c r="AL100" s="1431"/>
      <c r="AM100" s="1431"/>
      <c r="AN100" s="1431"/>
      <c r="AP100" s="146"/>
    </row>
    <row r="101" spans="2:42" s="102" customFormat="1" ht="36" customHeight="1" x14ac:dyDescent="0.4">
      <c r="B101" s="147"/>
      <c r="C101" s="142"/>
      <c r="J101" s="1435" t="s">
        <v>162</v>
      </c>
      <c r="K101" s="1435"/>
      <c r="L101" s="1435"/>
      <c r="M101" s="1435"/>
      <c r="N101" s="1435"/>
      <c r="O101" s="1435"/>
      <c r="P101" s="1435"/>
      <c r="Q101" s="1435"/>
      <c r="R101" s="1435"/>
      <c r="S101" s="1435"/>
      <c r="T101" s="1435"/>
      <c r="U101" s="1435"/>
      <c r="V101" s="1435"/>
      <c r="W101" s="1435"/>
      <c r="X101" s="1435"/>
      <c r="Y101" s="1435"/>
      <c r="Z101" s="1435"/>
      <c r="AA101" s="1435"/>
      <c r="AB101" s="1435"/>
      <c r="AC101" s="1435"/>
      <c r="AD101" s="1435"/>
      <c r="AE101" s="1435"/>
      <c r="AF101" s="1435"/>
      <c r="AG101" s="1435"/>
      <c r="AH101" s="1435"/>
      <c r="AI101" s="1435"/>
      <c r="AJ101" s="1435"/>
      <c r="AK101" s="1435"/>
      <c r="AL101" s="1435"/>
      <c r="AM101" s="1435"/>
      <c r="AN101" s="1435"/>
      <c r="AP101" s="146"/>
    </row>
    <row r="102" spans="2:42" s="102" customFormat="1" ht="15" customHeight="1" x14ac:dyDescent="0.4">
      <c r="B102" s="147"/>
      <c r="C102" s="142"/>
      <c r="AP102" s="146"/>
    </row>
    <row r="103" spans="2:42" s="102" customFormat="1" ht="54.75" customHeight="1" x14ac:dyDescent="0.4">
      <c r="B103" s="147" t="s">
        <v>100</v>
      </c>
      <c r="C103" s="142" t="s">
        <v>21</v>
      </c>
      <c r="J103" s="1431" t="s">
        <v>157</v>
      </c>
      <c r="K103" s="1431"/>
      <c r="L103" s="1431"/>
      <c r="M103" s="1431"/>
      <c r="N103" s="1431"/>
      <c r="O103" s="1431"/>
      <c r="P103" s="1431"/>
      <c r="Q103" s="1431"/>
      <c r="R103" s="1431"/>
      <c r="S103" s="1431"/>
      <c r="T103" s="1431"/>
      <c r="U103" s="1431"/>
      <c r="V103" s="1431"/>
      <c r="W103" s="1431"/>
      <c r="X103" s="1431"/>
      <c r="Y103" s="1431"/>
      <c r="Z103" s="1431"/>
      <c r="AA103" s="1431"/>
      <c r="AB103" s="1431"/>
      <c r="AC103" s="1431"/>
      <c r="AD103" s="1431"/>
      <c r="AE103" s="1431"/>
      <c r="AF103" s="1431"/>
      <c r="AG103" s="1431"/>
      <c r="AH103" s="1431"/>
      <c r="AI103" s="1431"/>
      <c r="AJ103" s="1431"/>
      <c r="AK103" s="1431"/>
      <c r="AL103" s="1431"/>
      <c r="AM103" s="1431"/>
      <c r="AN103" s="1431"/>
      <c r="AP103" s="146"/>
    </row>
    <row r="104" spans="2:42" ht="15" customHeight="1" x14ac:dyDescent="0.4">
      <c r="AP104" s="98"/>
    </row>
    <row r="105" spans="2:42" s="102" customFormat="1" ht="33.75" customHeight="1" x14ac:dyDescent="0.4">
      <c r="B105" s="141" t="s">
        <v>164</v>
      </c>
      <c r="C105" s="142" t="s">
        <v>128</v>
      </c>
      <c r="J105" s="1431" t="s">
        <v>178</v>
      </c>
      <c r="K105" s="1431"/>
      <c r="L105" s="1431"/>
      <c r="M105" s="1431"/>
      <c r="N105" s="1431"/>
      <c r="O105" s="1431"/>
      <c r="P105" s="1431"/>
      <c r="Q105" s="1431"/>
      <c r="R105" s="1431"/>
      <c r="S105" s="1431"/>
      <c r="T105" s="1431"/>
      <c r="U105" s="1431"/>
      <c r="V105" s="1431"/>
      <c r="W105" s="1431"/>
      <c r="X105" s="1431"/>
      <c r="Y105" s="1431"/>
      <c r="Z105" s="1431"/>
      <c r="AA105" s="1431"/>
      <c r="AB105" s="1431"/>
      <c r="AC105" s="1431"/>
      <c r="AD105" s="1431"/>
      <c r="AE105" s="1431"/>
      <c r="AF105" s="1431"/>
      <c r="AG105" s="1431"/>
      <c r="AH105" s="1431"/>
      <c r="AI105" s="1431"/>
      <c r="AJ105" s="1431"/>
      <c r="AK105" s="1431"/>
      <c r="AL105" s="1431"/>
      <c r="AM105" s="1431"/>
      <c r="AN105" s="1431"/>
      <c r="AP105" s="146"/>
    </row>
    <row r="106" spans="2:42" s="102" customFormat="1" ht="15" customHeight="1" x14ac:dyDescent="0.4">
      <c r="B106" s="141"/>
      <c r="C106" s="142"/>
      <c r="J106" s="143"/>
      <c r="K106" s="143"/>
      <c r="L106" s="143"/>
      <c r="M106" s="143"/>
      <c r="N106" s="143"/>
      <c r="O106" s="143"/>
      <c r="P106" s="143"/>
      <c r="Q106" s="143"/>
      <c r="R106" s="143"/>
      <c r="S106" s="143"/>
      <c r="T106" s="143"/>
      <c r="U106" s="143"/>
      <c r="V106" s="143"/>
      <c r="W106" s="143"/>
      <c r="X106" s="143"/>
      <c r="Y106" s="143"/>
      <c r="Z106" s="143"/>
      <c r="AA106" s="143"/>
      <c r="AB106" s="143"/>
      <c r="AC106" s="143"/>
      <c r="AD106" s="143"/>
      <c r="AE106" s="143"/>
      <c r="AF106" s="143"/>
      <c r="AG106" s="143"/>
      <c r="AH106" s="143"/>
      <c r="AI106" s="143"/>
      <c r="AJ106" s="143"/>
      <c r="AK106" s="143"/>
      <c r="AL106" s="143"/>
      <c r="AM106" s="143"/>
      <c r="AN106" s="143"/>
      <c r="AP106" s="146"/>
    </row>
    <row r="107" spans="2:42" s="102" customFormat="1" ht="57" customHeight="1" x14ac:dyDescent="0.4">
      <c r="B107" s="175" t="s">
        <v>104</v>
      </c>
      <c r="C107" s="142" t="s">
        <v>166</v>
      </c>
      <c r="J107" s="1431" t="s">
        <v>167</v>
      </c>
      <c r="K107" s="1431"/>
      <c r="L107" s="1431"/>
      <c r="M107" s="1431"/>
      <c r="N107" s="1431"/>
      <c r="O107" s="1431"/>
      <c r="P107" s="1431"/>
      <c r="Q107" s="1431"/>
      <c r="R107" s="1431"/>
      <c r="S107" s="1431"/>
      <c r="T107" s="1431"/>
      <c r="U107" s="1431"/>
      <c r="V107" s="1431"/>
      <c r="W107" s="1431"/>
      <c r="X107" s="1431"/>
      <c r="Y107" s="1431"/>
      <c r="Z107" s="1431"/>
      <c r="AA107" s="1431"/>
      <c r="AB107" s="1431"/>
      <c r="AC107" s="1431"/>
      <c r="AD107" s="1431"/>
      <c r="AE107" s="1431"/>
      <c r="AF107" s="1431"/>
      <c r="AG107" s="1431"/>
      <c r="AH107" s="1431"/>
      <c r="AI107" s="1431"/>
      <c r="AJ107" s="1431"/>
      <c r="AK107" s="1431"/>
      <c r="AL107" s="1431"/>
      <c r="AM107" s="1431"/>
      <c r="AN107" s="1431"/>
      <c r="AP107" s="146"/>
    </row>
    <row r="108" spans="2:42" s="102" customFormat="1" ht="15" customHeight="1" x14ac:dyDescent="0.4">
      <c r="B108" s="141"/>
      <c r="C108" s="142"/>
      <c r="J108" s="143"/>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P108" s="146"/>
    </row>
    <row r="109" spans="2:42" s="102" customFormat="1" ht="129.75" customHeight="1" x14ac:dyDescent="0.4">
      <c r="B109" s="141"/>
      <c r="C109" s="142" t="s">
        <v>132</v>
      </c>
      <c r="J109" s="1433" t="s">
        <v>170</v>
      </c>
      <c r="K109" s="1433"/>
      <c r="L109" s="1433"/>
      <c r="M109" s="1433"/>
      <c r="N109" s="1433"/>
      <c r="O109" s="1433"/>
      <c r="P109" s="1433"/>
      <c r="Q109" s="1433"/>
      <c r="R109" s="1433"/>
      <c r="S109" s="1433"/>
      <c r="T109" s="1433"/>
      <c r="U109" s="1433"/>
      <c r="V109" s="1433"/>
      <c r="W109" s="1433"/>
      <c r="X109" s="1433"/>
      <c r="Y109" s="1433"/>
      <c r="Z109" s="1433"/>
      <c r="AA109" s="1433"/>
      <c r="AB109" s="1433"/>
      <c r="AC109" s="1433"/>
      <c r="AD109" s="1433"/>
      <c r="AE109" s="1433"/>
      <c r="AF109" s="1433"/>
      <c r="AG109" s="1433"/>
      <c r="AH109" s="1433"/>
      <c r="AI109" s="1433"/>
      <c r="AJ109" s="1433"/>
      <c r="AK109" s="1433"/>
      <c r="AL109" s="1433"/>
      <c r="AM109" s="1433"/>
      <c r="AN109" s="1433"/>
      <c r="AP109" s="146"/>
    </row>
    <row r="110" spans="2:42" s="102" customFormat="1" ht="18.75" customHeight="1" x14ac:dyDescent="0.4">
      <c r="B110" s="141"/>
      <c r="C110" s="142"/>
      <c r="J110" s="143"/>
      <c r="K110" s="143"/>
      <c r="L110" s="143"/>
      <c r="M110" s="143"/>
      <c r="N110" s="143"/>
      <c r="O110" s="143"/>
      <c r="P110" s="143"/>
      <c r="Q110" s="143"/>
      <c r="R110" s="143"/>
      <c r="S110" s="143"/>
      <c r="T110" s="143"/>
      <c r="U110" s="143"/>
      <c r="V110" s="143"/>
      <c r="W110" s="143"/>
      <c r="X110" s="143"/>
      <c r="Y110" s="143"/>
      <c r="Z110" s="143"/>
      <c r="AA110" s="143"/>
      <c r="AB110" s="143"/>
      <c r="AC110" s="143"/>
      <c r="AD110" s="143"/>
      <c r="AE110" s="143"/>
      <c r="AF110" s="143"/>
      <c r="AG110" s="143"/>
      <c r="AH110" s="143"/>
      <c r="AI110" s="143"/>
      <c r="AJ110" s="143"/>
      <c r="AK110" s="143"/>
      <c r="AL110" s="143"/>
      <c r="AM110" s="143"/>
      <c r="AN110" s="143"/>
      <c r="AP110" s="146"/>
    </row>
    <row r="111" spans="2:42" s="102" customFormat="1" ht="18.75" customHeight="1" x14ac:dyDescent="0.4">
      <c r="B111" s="141"/>
      <c r="C111" s="142"/>
      <c r="J111" s="143"/>
      <c r="K111" s="143"/>
      <c r="L111" s="143"/>
      <c r="M111" s="143"/>
      <c r="N111" s="143"/>
      <c r="O111" s="143"/>
      <c r="P111" s="143"/>
      <c r="Q111" s="143"/>
      <c r="R111" s="143"/>
      <c r="S111" s="143"/>
      <c r="T111" s="143"/>
      <c r="U111" s="143"/>
      <c r="V111" s="143"/>
      <c r="W111" s="143"/>
      <c r="X111" s="143"/>
      <c r="Y111" s="143"/>
      <c r="Z111" s="143"/>
      <c r="AA111" s="143"/>
      <c r="AB111" s="143"/>
      <c r="AC111" s="143"/>
      <c r="AD111" s="143"/>
      <c r="AE111" s="143"/>
      <c r="AF111" s="143"/>
      <c r="AG111" s="143"/>
      <c r="AH111" s="143"/>
      <c r="AI111" s="143"/>
      <c r="AJ111" s="143"/>
      <c r="AK111" s="143"/>
      <c r="AL111" s="143"/>
      <c r="AM111" s="143"/>
      <c r="AN111" s="143"/>
      <c r="AP111" s="146"/>
    </row>
    <row r="112" spans="2:42" s="102" customFormat="1" ht="60.75" customHeight="1" x14ac:dyDescent="0.4">
      <c r="B112" s="149" t="s">
        <v>106</v>
      </c>
      <c r="C112" s="1391" t="s">
        <v>183</v>
      </c>
      <c r="D112" s="1391"/>
      <c r="E112" s="1391"/>
      <c r="F112" s="1391"/>
      <c r="G112" s="1391"/>
      <c r="H112" s="1391"/>
      <c r="I112" s="1391"/>
      <c r="J112" s="1391"/>
      <c r="K112" s="1391"/>
      <c r="L112" s="1391"/>
      <c r="M112" s="1391"/>
      <c r="N112" s="1391"/>
      <c r="O112" s="1391"/>
      <c r="P112" s="1391"/>
      <c r="Q112" s="1391"/>
      <c r="R112" s="1391"/>
      <c r="S112" s="1391"/>
      <c r="T112" s="1391"/>
      <c r="U112" s="1391"/>
      <c r="V112" s="1391"/>
      <c r="W112" s="1391"/>
      <c r="X112" s="1391"/>
      <c r="Y112" s="1391"/>
      <c r="Z112" s="1391"/>
      <c r="AA112" s="1391"/>
      <c r="AB112" s="1391"/>
      <c r="AC112" s="1391"/>
      <c r="AD112" s="1391"/>
      <c r="AE112" s="1391"/>
      <c r="AF112" s="1391"/>
      <c r="AG112" s="1391"/>
      <c r="AH112" s="1391"/>
      <c r="AI112" s="1391"/>
      <c r="AJ112" s="1391"/>
      <c r="AK112" s="1391"/>
      <c r="AL112" s="1391"/>
      <c r="AM112" s="1391"/>
      <c r="AN112" s="1391"/>
      <c r="AP112" s="146"/>
    </row>
    <row r="113" spans="2:42" s="102" customFormat="1" ht="15" customHeight="1" x14ac:dyDescent="0.4">
      <c r="B113" s="149"/>
      <c r="C113" s="150"/>
      <c r="D113" s="150"/>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0"/>
      <c r="AB113" s="150"/>
      <c r="AC113" s="150"/>
      <c r="AD113" s="150"/>
      <c r="AE113" s="150"/>
      <c r="AF113" s="150"/>
      <c r="AG113" s="150"/>
      <c r="AH113" s="150"/>
      <c r="AI113" s="150"/>
      <c r="AJ113" s="150"/>
      <c r="AK113" s="150"/>
      <c r="AL113" s="150"/>
      <c r="AM113" s="150"/>
      <c r="AN113" s="150"/>
      <c r="AP113" s="146"/>
    </row>
    <row r="114" spans="2:42" s="145" customFormat="1" ht="56.25" customHeight="1" x14ac:dyDescent="0.4">
      <c r="B114" s="149" t="s">
        <v>106</v>
      </c>
      <c r="C114" s="1391" t="s">
        <v>182</v>
      </c>
      <c r="D114" s="1391"/>
      <c r="E114" s="1391"/>
      <c r="F114" s="1391"/>
      <c r="G114" s="1391"/>
      <c r="H114" s="1391"/>
      <c r="I114" s="1391"/>
      <c r="J114" s="1391"/>
      <c r="K114" s="1391"/>
      <c r="L114" s="1391"/>
      <c r="M114" s="1391"/>
      <c r="N114" s="1391"/>
      <c r="O114" s="1391"/>
      <c r="P114" s="1391"/>
      <c r="Q114" s="1391"/>
      <c r="R114" s="1391"/>
      <c r="S114" s="1391"/>
      <c r="T114" s="1391"/>
      <c r="U114" s="1391"/>
      <c r="V114" s="1391"/>
      <c r="W114" s="1391"/>
      <c r="X114" s="1391"/>
      <c r="Y114" s="1391"/>
      <c r="Z114" s="1391"/>
      <c r="AA114" s="1391"/>
      <c r="AB114" s="1391"/>
      <c r="AC114" s="1391"/>
      <c r="AD114" s="1391"/>
      <c r="AE114" s="1391"/>
      <c r="AF114" s="1391"/>
      <c r="AG114" s="1391"/>
      <c r="AH114" s="1391"/>
      <c r="AI114" s="1391"/>
      <c r="AJ114" s="1391"/>
      <c r="AK114" s="1391"/>
      <c r="AL114" s="1391"/>
      <c r="AM114" s="1391"/>
      <c r="AN114" s="1391"/>
      <c r="AP114" s="148"/>
    </row>
    <row r="115" spans="2:42" s="102" customFormat="1" ht="18.95" customHeight="1" x14ac:dyDescent="0.4">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P115" s="146"/>
    </row>
    <row r="116" spans="2:42" s="102" customFormat="1" ht="36.75" customHeight="1" x14ac:dyDescent="0.4">
      <c r="B116" s="149" t="s">
        <v>106</v>
      </c>
      <c r="C116" s="1434" t="s">
        <v>155</v>
      </c>
      <c r="D116" s="1434"/>
      <c r="E116" s="1434"/>
      <c r="F116" s="1434"/>
      <c r="G116" s="1434"/>
      <c r="H116" s="1434"/>
      <c r="I116" s="1434"/>
      <c r="J116" s="1434"/>
      <c r="K116" s="1434"/>
      <c r="L116" s="1434"/>
      <c r="M116" s="1434"/>
      <c r="N116" s="1434"/>
      <c r="O116" s="1434"/>
      <c r="P116" s="1434"/>
      <c r="Q116" s="1434"/>
      <c r="R116" s="1434"/>
      <c r="S116" s="1434"/>
      <c r="T116" s="1434"/>
      <c r="U116" s="1434"/>
      <c r="V116" s="1434"/>
      <c r="W116" s="1434"/>
      <c r="X116" s="1434"/>
      <c r="Y116" s="1434"/>
      <c r="Z116" s="1434"/>
      <c r="AA116" s="1434"/>
      <c r="AB116" s="1434"/>
      <c r="AC116" s="1434"/>
      <c r="AD116" s="1434"/>
      <c r="AE116" s="1434"/>
      <c r="AF116" s="1434"/>
      <c r="AG116" s="1434"/>
      <c r="AH116" s="1434"/>
      <c r="AI116" s="1434"/>
      <c r="AJ116" s="1434"/>
      <c r="AK116" s="1434"/>
      <c r="AL116" s="1434"/>
      <c r="AM116" s="1434"/>
      <c r="AN116" s="1434"/>
      <c r="AP116" s="146"/>
    </row>
    <row r="117" spans="2:42" s="102" customFormat="1" ht="18.95" customHeight="1" x14ac:dyDescent="0.4">
      <c r="C117" s="5"/>
      <c r="D117" s="1401"/>
      <c r="E117" s="1401"/>
      <c r="F117" s="1401"/>
      <c r="G117" s="1401"/>
      <c r="H117" s="1401"/>
      <c r="I117" s="1401"/>
      <c r="J117" s="1401"/>
      <c r="K117" s="1401"/>
      <c r="L117" s="1401"/>
      <c r="M117" s="1401"/>
      <c r="N117" s="1401"/>
      <c r="O117" s="1401"/>
      <c r="P117" s="1401"/>
      <c r="Q117" s="1401"/>
      <c r="R117" s="1401"/>
      <c r="S117" s="1401"/>
      <c r="T117" s="1401"/>
      <c r="U117" s="1401"/>
      <c r="V117" s="1401"/>
      <c r="W117" s="1401"/>
      <c r="X117" s="1401"/>
      <c r="Y117" s="1401"/>
      <c r="Z117" s="1401"/>
      <c r="AA117" s="1401"/>
      <c r="AB117" s="1401"/>
      <c r="AC117" s="1401"/>
      <c r="AD117" s="1401"/>
      <c r="AE117" s="1401"/>
      <c r="AF117" s="1401"/>
      <c r="AG117" s="1401"/>
      <c r="AH117" s="1401"/>
      <c r="AI117" s="1401"/>
      <c r="AJ117" s="1401"/>
      <c r="AK117" s="1401"/>
      <c r="AL117" s="1401"/>
      <c r="AM117" s="1401"/>
      <c r="AN117" s="1401"/>
      <c r="AP117" s="146"/>
    </row>
    <row r="118" spans="2:42" s="102" customFormat="1" ht="36.75" customHeight="1" x14ac:dyDescent="0.4">
      <c r="B118" s="149" t="s">
        <v>106</v>
      </c>
      <c r="C118" s="1391" t="s">
        <v>156</v>
      </c>
      <c r="D118" s="1391"/>
      <c r="E118" s="1391"/>
      <c r="F118" s="1391"/>
      <c r="G118" s="1391"/>
      <c r="H118" s="1391"/>
      <c r="I118" s="1391"/>
      <c r="J118" s="1391"/>
      <c r="K118" s="1391"/>
      <c r="L118" s="1391"/>
      <c r="M118" s="1391"/>
      <c r="N118" s="1391"/>
      <c r="O118" s="1391"/>
      <c r="P118" s="1391"/>
      <c r="Q118" s="1391"/>
      <c r="R118" s="1391"/>
      <c r="S118" s="1391"/>
      <c r="T118" s="1391"/>
      <c r="U118" s="1391"/>
      <c r="V118" s="1391"/>
      <c r="W118" s="1391"/>
      <c r="X118" s="1391"/>
      <c r="Y118" s="1391"/>
      <c r="Z118" s="1391"/>
      <c r="AA118" s="1391"/>
      <c r="AB118" s="1391"/>
      <c r="AC118" s="1391"/>
      <c r="AD118" s="1391"/>
      <c r="AE118" s="1391"/>
      <c r="AF118" s="1391"/>
      <c r="AG118" s="1391"/>
      <c r="AH118" s="1391"/>
      <c r="AI118" s="1391"/>
      <c r="AJ118" s="1391"/>
      <c r="AK118" s="1391"/>
      <c r="AL118" s="1391"/>
      <c r="AM118" s="1391"/>
      <c r="AN118" s="1391"/>
      <c r="AP118" s="146"/>
    </row>
    <row r="119" spans="2:42" s="102" customFormat="1" ht="38.25" customHeight="1" x14ac:dyDescent="0.4">
      <c r="B119" s="97"/>
      <c r="D119" s="1428"/>
      <c r="E119" s="1428"/>
      <c r="F119" s="1428"/>
      <c r="G119" s="1428"/>
      <c r="H119" s="1428"/>
      <c r="I119" s="1428"/>
      <c r="J119" s="1428"/>
      <c r="K119" s="1428"/>
      <c r="L119" s="1428"/>
      <c r="M119" s="1428"/>
      <c r="N119" s="1428"/>
      <c r="O119" s="1428"/>
      <c r="P119" s="1428"/>
      <c r="Q119" s="1428"/>
      <c r="R119" s="1428"/>
      <c r="S119" s="1428"/>
      <c r="T119" s="1428"/>
      <c r="U119" s="1428"/>
      <c r="V119" s="1428"/>
      <c r="W119" s="1428"/>
      <c r="X119" s="1428"/>
      <c r="Y119" s="1428"/>
      <c r="Z119" s="1428"/>
      <c r="AA119" s="1428"/>
      <c r="AB119" s="1428"/>
      <c r="AC119" s="1428"/>
      <c r="AD119" s="1428"/>
      <c r="AE119" s="1428"/>
      <c r="AF119" s="1428"/>
      <c r="AG119" s="1428"/>
      <c r="AH119" s="1428"/>
      <c r="AI119" s="1428"/>
      <c r="AJ119" s="1428"/>
      <c r="AK119" s="1428"/>
      <c r="AL119" s="1428"/>
      <c r="AM119" s="1428"/>
      <c r="AN119" s="1428"/>
      <c r="AP119" s="146"/>
    </row>
    <row r="120" spans="2:42" s="102" customFormat="1" ht="21.75" customHeight="1" x14ac:dyDescent="0.4">
      <c r="B120" s="97"/>
      <c r="X120" s="1429" t="s">
        <v>133</v>
      </c>
      <c r="Y120" s="1429"/>
      <c r="Z120" s="1429"/>
      <c r="AA120" s="1429"/>
      <c r="AB120" s="1429"/>
      <c r="AC120" s="1429"/>
      <c r="AD120" s="1429"/>
      <c r="AE120" s="1429"/>
      <c r="AF120" s="1429"/>
      <c r="AG120" s="1429"/>
      <c r="AH120" s="1429"/>
      <c r="AI120" s="1429"/>
      <c r="AJ120" s="1429"/>
      <c r="AK120" s="1429"/>
      <c r="AL120" s="1429"/>
      <c r="AM120" s="1429"/>
      <c r="AN120" s="1429"/>
      <c r="AO120" s="1429"/>
      <c r="AP120" s="146"/>
    </row>
    <row r="121" spans="2:42" s="102" customFormat="1" ht="21.75" customHeight="1" x14ac:dyDescent="0.4">
      <c r="B121" s="97"/>
      <c r="X121" s="1430" t="s">
        <v>43</v>
      </c>
      <c r="Y121" s="1430"/>
      <c r="Z121" s="1430"/>
      <c r="AA121" s="1430"/>
      <c r="AB121" s="1430"/>
      <c r="AC121" s="1430"/>
      <c r="AD121" s="1430"/>
      <c r="AE121" s="1430"/>
      <c r="AF121" s="1430"/>
      <c r="AG121" s="1430"/>
      <c r="AH121" s="1430"/>
      <c r="AI121" s="1430"/>
      <c r="AJ121" s="1430"/>
      <c r="AK121" s="1430"/>
      <c r="AL121" s="1430"/>
      <c r="AM121" s="1430"/>
      <c r="AN121" s="1430"/>
      <c r="AO121" s="1430"/>
      <c r="AP121" s="146"/>
    </row>
    <row r="122" spans="2:42" s="102" customFormat="1" ht="21.75" customHeight="1" x14ac:dyDescent="0.4">
      <c r="B122" s="97"/>
      <c r="X122" s="1121" t="s">
        <v>187</v>
      </c>
      <c r="Y122" s="1121"/>
      <c r="Z122" s="1121"/>
      <c r="AA122" s="1121"/>
      <c r="AB122" s="1121"/>
      <c r="AC122" s="1121"/>
      <c r="AD122" s="1121"/>
      <c r="AE122" s="1121"/>
      <c r="AF122" s="1121"/>
      <c r="AG122" s="1121"/>
      <c r="AH122" s="1121"/>
      <c r="AI122" s="1121"/>
      <c r="AJ122" s="1121"/>
      <c r="AK122" s="1121"/>
      <c r="AL122" s="1121"/>
      <c r="AM122" s="1121"/>
      <c r="AN122" s="1121"/>
      <c r="AO122" s="1121"/>
      <c r="AP122" s="146"/>
    </row>
    <row r="123" spans="2:42" s="102" customFormat="1" ht="21.75" customHeight="1" x14ac:dyDescent="0.4">
      <c r="B123" s="97"/>
      <c r="X123" s="1121" t="s">
        <v>135</v>
      </c>
      <c r="Y123" s="1121"/>
      <c r="Z123" s="1121"/>
      <c r="AA123" s="1121"/>
      <c r="AB123" s="1121"/>
      <c r="AC123" s="1121"/>
      <c r="AD123" s="1121"/>
      <c r="AE123" s="1121"/>
      <c r="AF123" s="1121"/>
      <c r="AG123" s="1121"/>
      <c r="AH123" s="1121"/>
      <c r="AI123" s="1121"/>
      <c r="AJ123" s="1121"/>
      <c r="AK123" s="1121"/>
      <c r="AL123" s="1121"/>
      <c r="AM123" s="1121"/>
      <c r="AN123" s="1121"/>
      <c r="AO123" s="1121"/>
      <c r="AP123" s="146"/>
    </row>
    <row r="124" spans="2:42" s="102" customFormat="1" ht="21.75" customHeight="1" x14ac:dyDescent="0.4">
      <c r="B124" s="97"/>
      <c r="X124" s="1121" t="s">
        <v>154</v>
      </c>
      <c r="Y124" s="1121"/>
      <c r="Z124" s="1121"/>
      <c r="AA124" s="1121"/>
      <c r="AB124" s="1121"/>
      <c r="AC124" s="1121"/>
      <c r="AD124" s="1121"/>
      <c r="AE124" s="1121"/>
      <c r="AF124" s="1121"/>
      <c r="AG124" s="1121"/>
      <c r="AH124" s="1121"/>
      <c r="AI124" s="1121"/>
      <c r="AJ124" s="1121"/>
      <c r="AK124" s="1121"/>
      <c r="AL124" s="1121"/>
      <c r="AM124" s="1121"/>
      <c r="AN124" s="1121"/>
      <c r="AO124" s="1121"/>
      <c r="AP124" s="146"/>
    </row>
    <row r="125" spans="2:42" s="102" customFormat="1" ht="18.95" customHeight="1" x14ac:dyDescent="0.4">
      <c r="B125" s="97"/>
      <c r="AP125" s="146"/>
    </row>
  </sheetData>
  <sheetProtection selectLockedCells="1"/>
  <mergeCells count="348">
    <mergeCell ref="D119:AN119"/>
    <mergeCell ref="X120:AO120"/>
    <mergeCell ref="X121:AO121"/>
    <mergeCell ref="X123:AO123"/>
    <mergeCell ref="X124:AO124"/>
    <mergeCell ref="J107:AN107"/>
    <mergeCell ref="A50:B53"/>
    <mergeCell ref="J109:AN109"/>
    <mergeCell ref="C112:AN112"/>
    <mergeCell ref="C114:AN114"/>
    <mergeCell ref="C116:AN116"/>
    <mergeCell ref="D117:AN117"/>
    <mergeCell ref="C118:AN118"/>
    <mergeCell ref="J100:AN100"/>
    <mergeCell ref="J101:AN101"/>
    <mergeCell ref="J103:AN103"/>
    <mergeCell ref="J105:AN105"/>
    <mergeCell ref="J96:AN96"/>
    <mergeCell ref="D55:G55"/>
    <mergeCell ref="V55:X55"/>
    <mergeCell ref="Y56:AM56"/>
    <mergeCell ref="Y57:AM57"/>
    <mergeCell ref="AJ70:AM70"/>
    <mergeCell ref="AF67:AI67"/>
    <mergeCell ref="Z42:AC43"/>
    <mergeCell ref="AD42:AI43"/>
    <mergeCell ref="E43:Q44"/>
    <mergeCell ref="R43:R44"/>
    <mergeCell ref="Z80:AC81"/>
    <mergeCell ref="AD80:AI81"/>
    <mergeCell ref="E81:Q82"/>
    <mergeCell ref="C5:AO5"/>
    <mergeCell ref="O6:Q6"/>
    <mergeCell ref="R6:T6"/>
    <mergeCell ref="U6:W6"/>
    <mergeCell ref="C6:N6"/>
    <mergeCell ref="D14:G17"/>
    <mergeCell ref="H14:T17"/>
    <mergeCell ref="V14:X15"/>
    <mergeCell ref="Y14:AM15"/>
    <mergeCell ref="V17:AA18"/>
    <mergeCell ref="AB17:AM18"/>
    <mergeCell ref="D18:G18"/>
    <mergeCell ref="R10:Z10"/>
    <mergeCell ref="N11:O11"/>
    <mergeCell ref="T11:X11"/>
    <mergeCell ref="Y11:AM11"/>
    <mergeCell ref="D13:G13"/>
    <mergeCell ref="H13:T13"/>
    <mergeCell ref="AF13:AI13"/>
    <mergeCell ref="AJ21:AM21"/>
    <mergeCell ref="E22:G22"/>
    <mergeCell ref="H22:S22"/>
    <mergeCell ref="T22:V22"/>
    <mergeCell ref="W22:X22"/>
    <mergeCell ref="Y22:AC22"/>
    <mergeCell ref="AD22:AI22"/>
    <mergeCell ref="AJ22:AM22"/>
    <mergeCell ref="D19:E19"/>
    <mergeCell ref="AA19:AF19"/>
    <mergeCell ref="AG19:AJ19"/>
    <mergeCell ref="AK19:AL19"/>
    <mergeCell ref="E21:G21"/>
    <mergeCell ref="T21:V21"/>
    <mergeCell ref="W21:X21"/>
    <mergeCell ref="Y21:AC21"/>
    <mergeCell ref="AD21:AI21"/>
    <mergeCell ref="I21:S21"/>
    <mergeCell ref="AJ23:AM23"/>
    <mergeCell ref="E24:G24"/>
    <mergeCell ref="H24:S24"/>
    <mergeCell ref="T24:V24"/>
    <mergeCell ref="W24:X24"/>
    <mergeCell ref="Y24:AC24"/>
    <mergeCell ref="AD24:AI24"/>
    <mergeCell ref="AJ24:AM24"/>
    <mergeCell ref="E23:G23"/>
    <mergeCell ref="H23:S23"/>
    <mergeCell ref="T23:V23"/>
    <mergeCell ref="W23:X23"/>
    <mergeCell ref="Y23:AC23"/>
    <mergeCell ref="AD23:AI23"/>
    <mergeCell ref="AJ25:AM25"/>
    <mergeCell ref="E26:G26"/>
    <mergeCell ref="H26:S26"/>
    <mergeCell ref="T26:V26"/>
    <mergeCell ref="W26:X26"/>
    <mergeCell ref="Y26:AC26"/>
    <mergeCell ref="AD26:AI26"/>
    <mergeCell ref="AJ26:AM26"/>
    <mergeCell ref="E25:G25"/>
    <mergeCell ref="H25:S25"/>
    <mergeCell ref="T25:V25"/>
    <mergeCell ref="W25:X25"/>
    <mergeCell ref="Y25:AC25"/>
    <mergeCell ref="AD25:AI25"/>
    <mergeCell ref="AJ27:AM27"/>
    <mergeCell ref="E28:G28"/>
    <mergeCell ref="H28:S28"/>
    <mergeCell ref="T28:V28"/>
    <mergeCell ref="W28:X28"/>
    <mergeCell ref="Y28:AC28"/>
    <mergeCell ref="AD28:AI28"/>
    <mergeCell ref="AJ28:AM28"/>
    <mergeCell ref="E27:G27"/>
    <mergeCell ref="H27:S27"/>
    <mergeCell ref="T27:V27"/>
    <mergeCell ref="W27:X27"/>
    <mergeCell ref="Y27:AC27"/>
    <mergeCell ref="AD27:AI27"/>
    <mergeCell ref="AJ29:AM29"/>
    <mergeCell ref="E30:G30"/>
    <mergeCell ref="H30:S30"/>
    <mergeCell ref="T30:V30"/>
    <mergeCell ref="W30:X30"/>
    <mergeCell ref="Y30:AC30"/>
    <mergeCell ref="AD30:AI30"/>
    <mergeCell ref="AJ30:AM30"/>
    <mergeCell ref="E29:G29"/>
    <mergeCell ref="H29:S29"/>
    <mergeCell ref="T29:V29"/>
    <mergeCell ref="W29:X29"/>
    <mergeCell ref="Y29:AC29"/>
    <mergeCell ref="AD29:AI29"/>
    <mergeCell ref="AJ31:AM31"/>
    <mergeCell ref="E32:G32"/>
    <mergeCell ref="H32:S32"/>
    <mergeCell ref="T32:V32"/>
    <mergeCell ref="W32:X32"/>
    <mergeCell ref="Y32:AC32"/>
    <mergeCell ref="AD32:AI32"/>
    <mergeCell ref="AJ32:AM32"/>
    <mergeCell ref="E31:G31"/>
    <mergeCell ref="H31:S31"/>
    <mergeCell ref="T31:V31"/>
    <mergeCell ref="W31:X31"/>
    <mergeCell ref="Y31:AC31"/>
    <mergeCell ref="AD31:AI31"/>
    <mergeCell ref="AJ33:AM33"/>
    <mergeCell ref="E34:G34"/>
    <mergeCell ref="H34:S34"/>
    <mergeCell ref="T34:V34"/>
    <mergeCell ref="W34:X34"/>
    <mergeCell ref="Y34:AC34"/>
    <mergeCell ref="AD34:AI34"/>
    <mergeCell ref="AJ34:AM34"/>
    <mergeCell ref="E33:G33"/>
    <mergeCell ref="H33:S33"/>
    <mergeCell ref="T33:V33"/>
    <mergeCell ref="W33:X33"/>
    <mergeCell ref="Y33:AC33"/>
    <mergeCell ref="AD33:AI33"/>
    <mergeCell ref="AJ35:AM35"/>
    <mergeCell ref="E36:G36"/>
    <mergeCell ref="H36:S36"/>
    <mergeCell ref="T36:V36"/>
    <mergeCell ref="W36:X36"/>
    <mergeCell ref="Y36:AC36"/>
    <mergeCell ref="AD36:AI36"/>
    <mergeCell ref="AJ36:AM36"/>
    <mergeCell ref="E35:G35"/>
    <mergeCell ref="H35:S35"/>
    <mergeCell ref="T35:V35"/>
    <mergeCell ref="W35:X35"/>
    <mergeCell ref="Y35:AC35"/>
    <mergeCell ref="AD35:AI35"/>
    <mergeCell ref="AD40:AI40"/>
    <mergeCell ref="AJ40:AM40"/>
    <mergeCell ref="E39:G39"/>
    <mergeCell ref="H39:S39"/>
    <mergeCell ref="T39:V39"/>
    <mergeCell ref="W39:X39"/>
    <mergeCell ref="Y39:AC39"/>
    <mergeCell ref="AD39:AI39"/>
    <mergeCell ref="AJ37:AM37"/>
    <mergeCell ref="E38:G38"/>
    <mergeCell ref="H38:S38"/>
    <mergeCell ref="T38:V38"/>
    <mergeCell ref="W38:X38"/>
    <mergeCell ref="Y38:AC38"/>
    <mergeCell ref="AD38:AI38"/>
    <mergeCell ref="AJ38:AM38"/>
    <mergeCell ref="E37:G37"/>
    <mergeCell ref="H37:S37"/>
    <mergeCell ref="T37:V37"/>
    <mergeCell ref="W37:X37"/>
    <mergeCell ref="Y37:AC37"/>
    <mergeCell ref="AD37:AI37"/>
    <mergeCell ref="AN17:AN18"/>
    <mergeCell ref="AN14:AN15"/>
    <mergeCell ref="F46:H46"/>
    <mergeCell ref="L46:Q46"/>
    <mergeCell ref="F47:H47"/>
    <mergeCell ref="L47:Q47"/>
    <mergeCell ref="I48:K48"/>
    <mergeCell ref="L48:Q48"/>
    <mergeCell ref="AJ41:AM41"/>
    <mergeCell ref="AJ42:AM42"/>
    <mergeCell ref="F45:H45"/>
    <mergeCell ref="L45:Q45"/>
    <mergeCell ref="E41:G41"/>
    <mergeCell ref="H41:S41"/>
    <mergeCell ref="T41:V41"/>
    <mergeCell ref="W41:X41"/>
    <mergeCell ref="Y41:AC41"/>
    <mergeCell ref="AD41:AI41"/>
    <mergeCell ref="AJ39:AM39"/>
    <mergeCell ref="E40:G40"/>
    <mergeCell ref="H40:S40"/>
    <mergeCell ref="T40:V40"/>
    <mergeCell ref="W40:X40"/>
    <mergeCell ref="Y40:AC40"/>
    <mergeCell ref="AJ71:AM71"/>
    <mergeCell ref="E72:G72"/>
    <mergeCell ref="H72:S72"/>
    <mergeCell ref="T72:V72"/>
    <mergeCell ref="W72:X72"/>
    <mergeCell ref="Y72:AC72"/>
    <mergeCell ref="AD72:AI72"/>
    <mergeCell ref="AJ72:AM72"/>
    <mergeCell ref="E71:G71"/>
    <mergeCell ref="H71:S71"/>
    <mergeCell ref="T71:V71"/>
    <mergeCell ref="W71:X71"/>
    <mergeCell ref="Y71:AC71"/>
    <mergeCell ref="AD71:AI71"/>
    <mergeCell ref="AJ73:AM73"/>
    <mergeCell ref="E74:G74"/>
    <mergeCell ref="H74:S74"/>
    <mergeCell ref="T74:V74"/>
    <mergeCell ref="W74:X74"/>
    <mergeCell ref="Y74:AC74"/>
    <mergeCell ref="AD74:AI74"/>
    <mergeCell ref="AJ74:AM74"/>
    <mergeCell ref="E73:G73"/>
    <mergeCell ref="H73:S73"/>
    <mergeCell ref="T73:V73"/>
    <mergeCell ref="W73:X73"/>
    <mergeCell ref="Y73:AC73"/>
    <mergeCell ref="AD73:AI73"/>
    <mergeCell ref="AJ75:AM75"/>
    <mergeCell ref="E76:G76"/>
    <mergeCell ref="H76:S76"/>
    <mergeCell ref="T76:V76"/>
    <mergeCell ref="W76:X76"/>
    <mergeCell ref="Y76:AC76"/>
    <mergeCell ref="AD76:AI76"/>
    <mergeCell ref="AJ76:AM76"/>
    <mergeCell ref="E75:G75"/>
    <mergeCell ref="H75:S75"/>
    <mergeCell ref="T75:V75"/>
    <mergeCell ref="W75:X75"/>
    <mergeCell ref="Y75:AC75"/>
    <mergeCell ref="AD75:AI75"/>
    <mergeCell ref="AJ77:AM77"/>
    <mergeCell ref="E78:G78"/>
    <mergeCell ref="H78:S78"/>
    <mergeCell ref="T78:V78"/>
    <mergeCell ref="W78:X78"/>
    <mergeCell ref="Y78:AC78"/>
    <mergeCell ref="AD78:AI78"/>
    <mergeCell ref="AJ78:AM78"/>
    <mergeCell ref="E77:G77"/>
    <mergeCell ref="H77:S77"/>
    <mergeCell ref="T77:V77"/>
    <mergeCell ref="W77:X77"/>
    <mergeCell ref="Y77:AC77"/>
    <mergeCell ref="AD77:AI77"/>
    <mergeCell ref="Q52:Y52"/>
    <mergeCell ref="R53:X53"/>
    <mergeCell ref="Y53:AM53"/>
    <mergeCell ref="H55:T55"/>
    <mergeCell ref="Y55:AA55"/>
    <mergeCell ref="AC55:AE55"/>
    <mergeCell ref="AF55:AI55"/>
    <mergeCell ref="L85:Q85"/>
    <mergeCell ref="R85:T85"/>
    <mergeCell ref="U85:Z85"/>
    <mergeCell ref="AA85:AC85"/>
    <mergeCell ref="AD85:AI85"/>
    <mergeCell ref="F84:H84"/>
    <mergeCell ref="L84:Q84"/>
    <mergeCell ref="R84:T84"/>
    <mergeCell ref="U84:Z84"/>
    <mergeCell ref="AA84:AC84"/>
    <mergeCell ref="AD84:AI84"/>
    <mergeCell ref="F83:H83"/>
    <mergeCell ref="L83:Q83"/>
    <mergeCell ref="R83:T83"/>
    <mergeCell ref="U83:Z83"/>
    <mergeCell ref="AA83:AC83"/>
    <mergeCell ref="AD83:AI83"/>
    <mergeCell ref="D56:G56"/>
    <mergeCell ref="V56:X56"/>
    <mergeCell ref="D57:G60"/>
    <mergeCell ref="H57:T60"/>
    <mergeCell ref="V58:X58"/>
    <mergeCell ref="Y58:AM58"/>
    <mergeCell ref="V59:X60"/>
    <mergeCell ref="Y59:AM60"/>
    <mergeCell ref="I70:S70"/>
    <mergeCell ref="H68:M68"/>
    <mergeCell ref="N68:Q68"/>
    <mergeCell ref="V66:AA66"/>
    <mergeCell ref="AB66:AD66"/>
    <mergeCell ref="AF66:AI66"/>
    <mergeCell ref="D61:G61"/>
    <mergeCell ref="Y61:AK61"/>
    <mergeCell ref="AF62:AH62"/>
    <mergeCell ref="V64:X64"/>
    <mergeCell ref="E79:G79"/>
    <mergeCell ref="B66:B67"/>
    <mergeCell ref="J66:T67"/>
    <mergeCell ref="V67:AA67"/>
    <mergeCell ref="AB67:AD67"/>
    <mergeCell ref="D62:E62"/>
    <mergeCell ref="V62:X62"/>
    <mergeCell ref="Y62:AA62"/>
    <mergeCell ref="AC62:AD62"/>
    <mergeCell ref="E70:G70"/>
    <mergeCell ref="T70:V70"/>
    <mergeCell ref="W70:X70"/>
    <mergeCell ref="Y70:AC70"/>
    <mergeCell ref="AD70:AI70"/>
    <mergeCell ref="X122:AO122"/>
    <mergeCell ref="AD86:AI86"/>
    <mergeCell ref="AG87:AK87"/>
    <mergeCell ref="R88:V88"/>
    <mergeCell ref="W88:Z88"/>
    <mergeCell ref="D67:I67"/>
    <mergeCell ref="F85:H85"/>
    <mergeCell ref="I86:K86"/>
    <mergeCell ref="L86:Q86"/>
    <mergeCell ref="R86:T86"/>
    <mergeCell ref="U86:Z86"/>
    <mergeCell ref="AA86:AC86"/>
    <mergeCell ref="H79:S79"/>
    <mergeCell ref="T79:V79"/>
    <mergeCell ref="W79:X79"/>
    <mergeCell ref="Y79:AC79"/>
    <mergeCell ref="AJ79:AM79"/>
    <mergeCell ref="AJ80:AL80"/>
    <mergeCell ref="R68:S68"/>
    <mergeCell ref="V68:X68"/>
    <mergeCell ref="Y68:AA68"/>
    <mergeCell ref="AB68:AC68"/>
    <mergeCell ref="AD68:AF68"/>
    <mergeCell ref="AD79:AI79"/>
  </mergeCells>
  <phoneticPr fontId="3"/>
  <conditionalFormatting sqref="AB17:AM18 AD44:AI44 AD42">
    <cfRule type="expression" dxfId="0" priority="6">
      <formula>NOT($AD$42=$L$48)</formula>
    </cfRule>
  </conditionalFormatting>
  <dataValidations disablePrompts="1" count="17">
    <dataValidation allowBlank="1" showInputMessage="1" showErrorMessage="1" promptTitle="対象税率を確認してください。" sqref="L48:Q48 L86:Q86" xr:uid="{48CDD8F0-D0DF-4509-9099-506678CA53AF}"/>
    <dataValidation type="list" allowBlank="1" showInputMessage="1" showErrorMessage="1" error="🔽ﾘｽﾄﾎﾞﾀﾝより_x000a_選択してください_x000a_キャンセルして_x000a_やり直して下さい。" prompt="🔽ﾘｽﾄﾎﾞﾀﾝより_x000a_選択してください" sqref="D19:E19" xr:uid="{1F159FE8-A477-4635-92C4-D823480E4EF9}">
      <formula1>"T,TP,TR,K,L,LF,LW,LFE,LSO,X"</formula1>
    </dataValidation>
    <dataValidation type="whole" allowBlank="1" showInputMessage="1" showErrorMessage="1" error="0から9の整数で_x000a_入力してください。_x000a_キャンセルして_x000a_やり直してください。" sqref="F19:T19 AK55:AM55 P62:T62 AG68:AI68 P56 S56 I56:M56 AJ66:AM68 F62:G62 J62:M62" xr:uid="{A13705EE-1FC3-4B38-BC3C-0A9325A16520}">
      <formula1>0</formula1>
      <formula2>9</formula2>
    </dataValidation>
    <dataValidation type="date" operator="greaterThanOrEqual" showInputMessage="1" showErrorMessage="1" error="日付形式で入力してください。_x000a_（例：2023/10/20）_x000a__x000a_キャンセルして_x000a_入力し直してください。" sqref="E36:E38 E41" xr:uid="{3B564729-E0F8-4013-A5F0-5B408DA1B9AD}">
      <formula1>44927</formula1>
    </dataValidation>
    <dataValidation type="list" allowBlank="1" showInputMessage="1" showErrorMessage="1" error="🔽ﾘｽﾄﾎﾞﾀﾝより_x000a_選択してください_x000a_キャンセルして_x000a_やり直して下さい。" prompt=" 🔽 ボタンから_x000a_選択してください" sqref="AJ22:AM41 AJ71:AJ79" xr:uid="{F1171B36-C17A-4A69-8D55-E89202AFC963}">
      <formula1>"10％,軽8%,非・不課税"</formula1>
    </dataValidation>
    <dataValidation type="date" operator="greaterThanOrEqual" allowBlank="1" showInputMessage="1" showErrorMessage="1" error="日付形式で入力してください。_x000a_（例：2023/10/20）_x000a__x000a_キャンセルして_x000a_入力し直してください。" sqref="E22:G35 E39:G40 E71:G79" xr:uid="{A0CB026F-AAD8-432C-B586-94C7FFA632E0}">
      <formula1>44927</formula1>
    </dataValidation>
    <dataValidation type="list" allowBlank="1" showInputMessage="1" showErrorMessage="1" error="🔽ﾘｽﾄﾎﾞﾀﾝより_x000a_選択してください_x000a_キャンセルして_x000a_やり直して下さい。" prompt="🔽ﾘｽﾄﾎﾞﾀﾝより_x000a_選択してください" sqref="D62:E62" xr:uid="{E011722C-168B-4C2C-AA1B-5C22AA9B2E49}">
      <formula1>"D,K,C,G,Z"</formula1>
    </dataValidation>
    <dataValidation type="whole" allowBlank="1" showInputMessage="1" showErrorMessage="1" error="0か1の整数で_x000a_入力してください。_x000a_キャンセルして_x000a_やり直してください。" sqref="N56:O56" xr:uid="{7673168B-F790-40D8-BBCF-C96D9FBE32F2}">
      <formula1>0</formula1>
      <formula2>1</formula2>
    </dataValidation>
    <dataValidation type="whole" allowBlank="1" showInputMessage="1" showErrorMessage="1" error="0から3の整数で_x000a_入力してください。_x000a_キャンセルして_x000a_やり直してください。" sqref="R56" xr:uid="{35F0CBD8-903D-4A70-807B-D7A72A3A5B82}">
      <formula1>0</formula1>
      <formula2>3</formula2>
    </dataValidation>
    <dataValidation type="list" allowBlank="1" showInputMessage="1" showErrorMessage="1" prompt=" 🔽 ボタンから_x000a_選択してください" sqref="AB66:AD66" xr:uid="{91BA8FB1-1A8E-41DE-8460-9D78D7879871}">
      <formula1>"銀 行,金 庫,組 合"</formula1>
    </dataValidation>
    <dataValidation type="list" allowBlank="1" showInputMessage="1" showErrorMessage="1" prompt=" 🔽 ボタンから_x000a_選択してください" sqref="AB67:AD67" xr:uid="{CC508A0C-DD9E-4C83-8D01-1C362674757A}">
      <formula1>"本 店,支 店,本 所,支 所,出張所"</formula1>
    </dataValidation>
    <dataValidation type="list" allowBlank="1" showInputMessage="1" showErrorMessage="1" prompt=" 🔽 ボタンから_x000a_選択してください" sqref="Y68" xr:uid="{0882B551-9C2E-4866-AAD2-0435146F32BD}">
      <formula1>"当 座,普 通"</formula1>
    </dataValidation>
    <dataValidation type="list" showInputMessage="1" showErrorMessage="1" error="🔽ﾘｽﾄﾎﾞﾀﾝより_x000a_選択してください_x000a_キャンセルして_x000a_やり直して下さい。" prompt=" 🔽 ボタンから_x000a_選択してください" sqref="W88:Z88" xr:uid="{994E9D97-51F4-4899-AD66-9AD126B937D8}">
      <formula1>"切り捨て,四捨五入,切り上げ"</formula1>
    </dataValidation>
    <dataValidation type="whole" allowBlank="1" showInputMessage="1" showErrorMessage="1" sqref="AA64:AM64" xr:uid="{51594B81-1F96-45D3-9DF0-4CBFA9CD8035}">
      <formula1>0</formula1>
      <formula2>9</formula2>
    </dataValidation>
    <dataValidation imeMode="hiragana" allowBlank="1" showInputMessage="1" showErrorMessage="1" sqref="Y58:AM58" xr:uid="{D75F9EF6-FEC0-4B77-BB0A-47C4FB9169DD}"/>
    <dataValidation type="list" allowBlank="1" showInputMessage="1" showErrorMessage="1" error="A,K,S,T,N,H,M,Y,R,Wの中から_x000a_選び、大文字で入力してください。_x000a_キャンセルしてやり直してください。" prompt="🔽ﾘｽﾄﾎﾞﾀﾝより_x000a_選択してください" sqref="AJ55 O62" xr:uid="{0D4AFDED-C283-400B-B7AD-B7BB355DE5F1}">
      <formula1>"A,K,S,T,N,H,M,Y,R,W,Z"</formula1>
    </dataValidation>
    <dataValidation type="list" allowBlank="1" showInputMessage="1" showErrorMessage="1" error="🔽ﾘｽﾄﾎﾞﾀﾝより_x000a_選択してください_x000a_キャンセルして_x000a_やり直して下さい。" prompt="🔽ﾘｽﾄﾎﾞﾀﾝより_x000a_選択してください" sqref="I62" xr:uid="{1697D06E-8858-419C-98DE-1BFE0F79688F}">
      <formula1>"D,K,C,G,N,S,J,V,Z,A"</formula1>
    </dataValidation>
  </dataValidations>
  <pageMargins left="0.70866141732283472" right="0.31496062992125984" top="0.74803149606299213" bottom="0.35433070866141736" header="0.31496062992125984" footer="0.31496062992125984"/>
  <pageSetup paperSize="9" scale="74" fitToHeight="0" orientation="portrait" r:id="rId1"/>
  <rowBreaks count="1" manualBreakCount="1">
    <brk id="90" max="42" man="1"/>
  </rowBreaks>
  <ignoredErrors>
    <ignoredError sqref="AJ13:AM13 D19:T19 H13:T17"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指定請求書（控用）</vt:lpstr>
      <vt:lpstr>指定請求書（提出用）</vt:lpstr>
      <vt:lpstr>指定請求書 別紙（控用）</vt:lpstr>
      <vt:lpstr>指定請求書 別紙 （提出用）</vt:lpstr>
      <vt:lpstr>指定請求書について</vt:lpstr>
      <vt:lpstr>指定請求書 別紙について</vt:lpstr>
      <vt:lpstr>'指定請求書 別紙 （提出用）'!Print_Area</vt:lpstr>
      <vt:lpstr>'指定請求書 別紙（控用）'!Print_Area</vt:lpstr>
      <vt:lpstr>'指定請求書 別紙について'!Print_Area</vt:lpstr>
      <vt:lpstr>'指定請求書（控用）'!Print_Area</vt:lpstr>
      <vt:lpstr>'指定請求書（提出用）'!Print_Area</vt:lpstr>
      <vt:lpstr>指定請求書について!Print_Area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dc:creator>
  <cp:lastModifiedBy>c34 stagea</cp:lastModifiedBy>
  <cp:lastPrinted>2024-01-04T02:03:49Z</cp:lastPrinted>
  <dcterms:created xsi:type="dcterms:W3CDTF">2023-05-18T00:02:24Z</dcterms:created>
  <dcterms:modified xsi:type="dcterms:W3CDTF">2024-01-04T02:30:25Z</dcterms:modified>
</cp:coreProperties>
</file>